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895" windowHeight="10485" tabRatio="914" firstSheet="4" activeTab="11"/>
  </bookViews>
  <sheets>
    <sheet name="Define" sheetId="1" state="hidden" r:id="rId1"/>
    <sheet name="封面" sheetId="2" r:id="rId2"/>
    <sheet name="目录" sheetId="3" r:id="rId3"/>
    <sheet name="一般公共预算收入调整" sheetId="4" r:id="rId4"/>
    <sheet name="一般公共预算支出调整" sheetId="5" r:id="rId5"/>
    <sheet name="一般公共预算支出调整（功能分类）" sheetId="6" r:id="rId6"/>
    <sheet name="政府性基金收入调整" sheetId="7" r:id="rId7"/>
    <sheet name="政府性基金支出调整" sheetId="8" r:id="rId8"/>
    <sheet name="国有资本经营收入预算调整" sheetId="9" r:id="rId9"/>
    <sheet name="国有资本经营支出预算调整" sheetId="10" r:id="rId10"/>
    <sheet name="社保基金收入调整" sheetId="11" r:id="rId11"/>
    <sheet name="社会保险基金支出调整" sheetId="12" r:id="rId12"/>
  </sheets>
  <externalReferences>
    <externalReference r:id="rId15"/>
    <externalReference r:id="rId16"/>
    <externalReference r:id="rId17"/>
    <externalReference r:id="rId18"/>
  </externalReferences>
  <definedNames>
    <definedName name="_2005年8月取数查询_查询_交叉表" localSheetId="8">#REF!</definedName>
    <definedName name="_2005年8月取数查询_查询_交叉表" localSheetId="9">#REF!</definedName>
    <definedName name="_2005年8月取数查询_查询_交叉表" localSheetId="2">#REF!</definedName>
    <definedName name="_2005年8月取数查询_查询_交叉表">#REF!</definedName>
    <definedName name="_Order1" localSheetId="8">255</definedName>
    <definedName name="_Order1" localSheetId="9">255</definedName>
    <definedName name="_Order1" localSheetId="2">255</definedName>
    <definedName name="_Order1">255</definedName>
    <definedName name="_Order2" localSheetId="8">255</definedName>
    <definedName name="_Order2" localSheetId="9">255</definedName>
    <definedName name="_Order2" localSheetId="2">255</definedName>
    <definedName name="_Order2">255</definedName>
    <definedName name="_xlfn.IFNA" hidden="1">#NAME?</definedName>
    <definedName name="BM8_SelectZBM.BM8_ZBMChangeKMM" localSheetId="2">PRINT_AREA</definedName>
    <definedName name="BM8_SelectZBM.BM8_ZBMminusOption" localSheetId="2">PRINT_AREA</definedName>
    <definedName name="BM8_SelectZBM.BM8_ZBMSumOption" localSheetId="2">PRINT_AREA</definedName>
    <definedName name="gxxe2003" localSheetId="8">'[1]P1012001'!$A$6:$E$117</definedName>
    <definedName name="gxxe2003" localSheetId="9">'[1]P1012001'!$A$6:$E$117</definedName>
    <definedName name="gxxe2003" localSheetId="2">'[1]P1012001'!$A$6:$E$117</definedName>
    <definedName name="gxxe2003">'[1]P1012001'!$A$6:$E$117</definedName>
    <definedName name="_xlnm.Print_Area" localSheetId="1">'封面'!$A$1:$I$35</definedName>
    <definedName name="_xlnm.Print_Area" localSheetId="8">'国有资本经营收入预算调整'!$A$1:$E$16</definedName>
    <definedName name="_xlnm.Print_Area" localSheetId="9">'国有资本经营支出预算调整'!$A$1:$E$16</definedName>
    <definedName name="_xlnm.Print_Area" localSheetId="3">'一般公共预算收入调整'!$A$1:$E$44</definedName>
    <definedName name="_xlnm.Print_Area" localSheetId="4">'一般公共预算支出调整'!$A$1:$E$33</definedName>
    <definedName name="_xlnm.Print_Titles" localSheetId="3">'一般公共预算收入调整'!$1:$3</definedName>
    <definedName name="_xlnm.Print_Titles" localSheetId="4">'一般公共预算支出调整'!$1:$3</definedName>
    <definedName name="_xlnm.Print_Titles" localSheetId="5">'一般公共预算支出调整（功能分类）'!$1:$3</definedName>
    <definedName name="_xlnm.Print_Titles" localSheetId="6">'政府性基金收入调整'!$1:$3</definedName>
    <definedName name="_xlnm.Print_Titles" localSheetId="7">'政府性基金支出调整'!$1:$3</definedName>
    <definedName name="s1" localSheetId="8">#REF!</definedName>
    <definedName name="s1" localSheetId="9">#REF!</definedName>
    <definedName name="s1" localSheetId="2">#REF!</definedName>
    <definedName name="s1">#REF!</definedName>
    <definedName name="汇率" localSheetId="8">#REF!</definedName>
    <definedName name="汇率" localSheetId="9">#REF!</definedName>
    <definedName name="汇率" localSheetId="2">#REF!</definedName>
    <definedName name="汇率">#REF!</definedName>
    <definedName name="生产列1" localSheetId="8">#REF!</definedName>
    <definedName name="生产列1" localSheetId="9">#REF!</definedName>
    <definedName name="生产列1" localSheetId="2">#REF!</definedName>
    <definedName name="生产列1">#REF!</definedName>
    <definedName name="生产列11" localSheetId="8">#REF!</definedName>
    <definedName name="生产列11" localSheetId="9">#REF!</definedName>
    <definedName name="生产列11" localSheetId="2">#REF!</definedName>
    <definedName name="生产列11">#REF!</definedName>
    <definedName name="生产列15" localSheetId="8">#REF!</definedName>
    <definedName name="生产列15" localSheetId="9">#REF!</definedName>
    <definedName name="生产列15" localSheetId="2">#REF!</definedName>
    <definedName name="生产列15">#REF!</definedName>
    <definedName name="生产列16" localSheetId="8">#REF!</definedName>
    <definedName name="生产列16" localSheetId="9">#REF!</definedName>
    <definedName name="生产列16" localSheetId="2">#REF!</definedName>
    <definedName name="生产列16">#REF!</definedName>
    <definedName name="生产列17" localSheetId="8">#REF!</definedName>
    <definedName name="生产列17" localSheetId="9">#REF!</definedName>
    <definedName name="生产列17" localSheetId="2">#REF!</definedName>
    <definedName name="生产列17">#REF!</definedName>
    <definedName name="生产列19" localSheetId="8">#REF!</definedName>
    <definedName name="生产列19" localSheetId="9">#REF!</definedName>
    <definedName name="生产列19" localSheetId="2">#REF!</definedName>
    <definedName name="生产列19">#REF!</definedName>
    <definedName name="生产列2" localSheetId="8">#REF!</definedName>
    <definedName name="生产列2" localSheetId="9">#REF!</definedName>
    <definedName name="生产列2" localSheetId="2">#REF!</definedName>
    <definedName name="生产列2">#REF!</definedName>
    <definedName name="生产列20" localSheetId="8">#REF!</definedName>
    <definedName name="生产列20" localSheetId="9">#REF!</definedName>
    <definedName name="生产列20" localSheetId="2">#REF!</definedName>
    <definedName name="生产列20">#REF!</definedName>
    <definedName name="生产列3" localSheetId="8">#REF!</definedName>
    <definedName name="生产列3" localSheetId="9">#REF!</definedName>
    <definedName name="生产列3" localSheetId="2">#REF!</definedName>
    <definedName name="生产列3">#REF!</definedName>
    <definedName name="生产列4" localSheetId="8">#REF!</definedName>
    <definedName name="生产列4" localSheetId="9">#REF!</definedName>
    <definedName name="生产列4" localSheetId="2">#REF!</definedName>
    <definedName name="生产列4">#REF!</definedName>
    <definedName name="生产列5" localSheetId="8">#REF!</definedName>
    <definedName name="生产列5" localSheetId="9">#REF!</definedName>
    <definedName name="生产列5" localSheetId="2">#REF!</definedName>
    <definedName name="生产列5">#REF!</definedName>
    <definedName name="生产列6" localSheetId="8">#REF!</definedName>
    <definedName name="生产列6" localSheetId="9">#REF!</definedName>
    <definedName name="生产列6" localSheetId="2">#REF!</definedName>
    <definedName name="生产列6">#REF!</definedName>
    <definedName name="生产列7" localSheetId="8">#REF!</definedName>
    <definedName name="生产列7" localSheetId="9">#REF!</definedName>
    <definedName name="生产列7" localSheetId="2">#REF!</definedName>
    <definedName name="生产列7">#REF!</definedName>
    <definedName name="生产列8" localSheetId="8">#REF!</definedName>
    <definedName name="生产列8" localSheetId="9">#REF!</definedName>
    <definedName name="生产列8" localSheetId="2">#REF!</definedName>
    <definedName name="生产列8">#REF!</definedName>
    <definedName name="生产列9" localSheetId="8">#REF!</definedName>
    <definedName name="生产列9" localSheetId="9">#REF!</definedName>
    <definedName name="生产列9" localSheetId="2">#REF!</definedName>
    <definedName name="生产列9">#REF!</definedName>
    <definedName name="生产期" localSheetId="8">#REF!</definedName>
    <definedName name="生产期" localSheetId="9">#REF!</definedName>
    <definedName name="生产期" localSheetId="2">#REF!</definedName>
    <definedName name="生产期">#REF!</definedName>
    <definedName name="生产期1" localSheetId="8">#REF!</definedName>
    <definedName name="生产期1" localSheetId="9">#REF!</definedName>
    <definedName name="生产期1" localSheetId="2">#REF!</definedName>
    <definedName name="生产期1">#REF!</definedName>
    <definedName name="生产期11" localSheetId="8">#REF!</definedName>
    <definedName name="生产期11" localSheetId="9">#REF!</definedName>
    <definedName name="生产期11" localSheetId="2">#REF!</definedName>
    <definedName name="生产期11">#REF!</definedName>
    <definedName name="生产期15" localSheetId="8">#REF!</definedName>
    <definedName name="生产期15" localSheetId="9">#REF!</definedName>
    <definedName name="生产期15" localSheetId="2">#REF!</definedName>
    <definedName name="生产期15">#REF!</definedName>
    <definedName name="生产期16" localSheetId="8">#REF!</definedName>
    <definedName name="生产期16" localSheetId="9">#REF!</definedName>
    <definedName name="生产期16" localSheetId="2">#REF!</definedName>
    <definedName name="生产期16">#REF!</definedName>
    <definedName name="生产期17" localSheetId="8">#REF!</definedName>
    <definedName name="生产期17" localSheetId="9">#REF!</definedName>
    <definedName name="生产期17" localSheetId="2">#REF!</definedName>
    <definedName name="生产期17">#REF!</definedName>
    <definedName name="生产期19" localSheetId="8">#REF!</definedName>
    <definedName name="生产期19" localSheetId="9">#REF!</definedName>
    <definedName name="生产期19" localSheetId="2">#REF!</definedName>
    <definedName name="生产期19">#REF!</definedName>
    <definedName name="生产期2" localSheetId="8">#REF!</definedName>
    <definedName name="生产期2" localSheetId="9">#REF!</definedName>
    <definedName name="生产期2" localSheetId="2">#REF!</definedName>
    <definedName name="生产期2">#REF!</definedName>
    <definedName name="生产期20" localSheetId="8">#REF!</definedName>
    <definedName name="生产期20" localSheetId="9">#REF!</definedName>
    <definedName name="生产期20" localSheetId="2">#REF!</definedName>
    <definedName name="生产期20">#REF!</definedName>
    <definedName name="生产期3" localSheetId="8">#REF!</definedName>
    <definedName name="生产期3" localSheetId="9">#REF!</definedName>
    <definedName name="生产期3" localSheetId="2">#REF!</definedName>
    <definedName name="生产期3">#REF!</definedName>
    <definedName name="生产期4" localSheetId="8">#REF!</definedName>
    <definedName name="生产期4" localSheetId="9">#REF!</definedName>
    <definedName name="生产期4" localSheetId="2">#REF!</definedName>
    <definedName name="生产期4">#REF!</definedName>
    <definedName name="生产期5" localSheetId="8">#REF!</definedName>
    <definedName name="生产期5" localSheetId="9">#REF!</definedName>
    <definedName name="生产期5" localSheetId="2">#REF!</definedName>
    <definedName name="生产期5">#REF!</definedName>
    <definedName name="生产期6" localSheetId="8">#REF!</definedName>
    <definedName name="生产期6" localSheetId="9">#REF!</definedName>
    <definedName name="生产期6" localSheetId="2">#REF!</definedName>
    <definedName name="生产期6">#REF!</definedName>
    <definedName name="生产期7" localSheetId="8">#REF!</definedName>
    <definedName name="生产期7" localSheetId="9">#REF!</definedName>
    <definedName name="生产期7" localSheetId="2">#REF!</definedName>
    <definedName name="生产期7">#REF!</definedName>
    <definedName name="生产期8" localSheetId="8">#REF!</definedName>
    <definedName name="生产期8" localSheetId="9">#REF!</definedName>
    <definedName name="生产期8" localSheetId="2">#REF!</definedName>
    <definedName name="生产期8">#REF!</definedName>
    <definedName name="生产期9" localSheetId="8">#REF!</definedName>
    <definedName name="生产期9" localSheetId="9">#REF!</definedName>
    <definedName name="生产期9" localSheetId="2">#REF!</definedName>
    <definedName name="生产期9">#REF!</definedName>
    <definedName name="生产日期" localSheetId="8">#REF!</definedName>
    <definedName name="生产日期" localSheetId="9">#REF!</definedName>
    <definedName name="生产日期" localSheetId="2">#REF!</definedName>
    <definedName name="生产日期">#REF!</definedName>
  </definedNames>
  <calcPr fullCalcOnLoad="1"/>
</workbook>
</file>

<file path=xl/sharedStrings.xml><?xml version="1.0" encoding="utf-8"?>
<sst xmlns="http://schemas.openxmlformats.org/spreadsheetml/2006/main" count="1827" uniqueCount="1418">
  <si>
    <t>ERRANGE_O=</t>
  </si>
  <si>
    <t>D4:D23</t>
  </si>
  <si>
    <t>ERLINESTART_O=</t>
  </si>
  <si>
    <t>ERCOLUMNSTART_O=</t>
  </si>
  <si>
    <t>ERLINEEND_O=</t>
  </si>
  <si>
    <t>ERCOLUMNEND_O=</t>
  </si>
  <si>
    <t xml:space="preserve">  2020年十堰市本级预算调整  </t>
  </si>
  <si>
    <t>（草  案）</t>
  </si>
  <si>
    <t>十堰市财政局编制</t>
  </si>
  <si>
    <t>目          录</t>
  </si>
  <si>
    <t>一、关于2020年市本级预算调整方案的报告</t>
  </si>
  <si>
    <t>二、2020年十堰市本级一般公共预算收入调整情况表</t>
  </si>
  <si>
    <t>三、2020年十堰市本级一般公共预算支出调整情况汇总表</t>
  </si>
  <si>
    <t>四、2020年十堰市本级一般公共预算支出调整情况明细表（功能分类）</t>
  </si>
  <si>
    <t>五、2020年十堰市本级政府性基金收入预算调整情况表</t>
  </si>
  <si>
    <t>六、2020年十堰市本级政府性基金支出预算调整情况表</t>
  </si>
  <si>
    <t>七、2020年十堰市本级国有资本经营收入预算调整情况表</t>
  </si>
  <si>
    <t>八、2020年十堰市本级国有资本经营支出预算调整情况表</t>
  </si>
  <si>
    <t>九、2020年十堰市本级社会保险基金收入预算调整情况表</t>
  </si>
  <si>
    <t>十、2020年十堰市本级社会保险基金支出预算调整情况表</t>
  </si>
  <si>
    <t>2020年十堰市本级一般公共预算收入调整情况表</t>
  </si>
  <si>
    <t>表一</t>
  </si>
  <si>
    <t>单位：万元</t>
  </si>
  <si>
    <t>项        目</t>
  </si>
  <si>
    <t>年初预算</t>
  </si>
  <si>
    <t>调整预算</t>
  </si>
  <si>
    <t>增减±</t>
  </si>
  <si>
    <t>备注</t>
  </si>
  <si>
    <t>一、地方一般公共预算收入</t>
  </si>
  <si>
    <t>（一）税收收入</t>
  </si>
  <si>
    <t>受疫情及落实中央、省减税政策影响，收入减少。</t>
  </si>
  <si>
    <t xml:space="preserve">   国内增值税</t>
  </si>
  <si>
    <t xml:space="preserve">   改征增值税</t>
  </si>
  <si>
    <t xml:space="preserve">   企业所得税</t>
  </si>
  <si>
    <t xml:space="preserve">   个人所得税</t>
  </si>
  <si>
    <t xml:space="preserve">   资源税</t>
  </si>
  <si>
    <t xml:space="preserve">   城市维护建设税</t>
  </si>
  <si>
    <t xml:space="preserve">   房产税</t>
  </si>
  <si>
    <t xml:space="preserve">   印花税</t>
  </si>
  <si>
    <t xml:space="preserve">   城镇土地使用税</t>
  </si>
  <si>
    <t xml:space="preserve">   土地增值税</t>
  </si>
  <si>
    <t xml:space="preserve">   车船税</t>
  </si>
  <si>
    <t xml:space="preserve">   耕地占用税</t>
  </si>
  <si>
    <t xml:space="preserve">   契税</t>
  </si>
  <si>
    <t xml:space="preserve">   烟叶税</t>
  </si>
  <si>
    <t xml:space="preserve">   环境保护税</t>
  </si>
  <si>
    <t>（二）非税收入</t>
  </si>
  <si>
    <t xml:space="preserve">   专项收入</t>
  </si>
  <si>
    <t>主要是落实小规模纳税人免征增值税政策，教育费附加和地方教育附加减少。</t>
  </si>
  <si>
    <t xml:space="preserve">   行政事业性收费收入</t>
  </si>
  <si>
    <t>主要是受疫情影响，部分行业停工停产造成行政事业性收费减少。</t>
  </si>
  <si>
    <t xml:space="preserve">   罚没收入</t>
  </si>
  <si>
    <t>主要是扫黑除恶一次性罚没收入增加。</t>
  </si>
  <si>
    <t xml:space="preserve">   国有资本经营收入</t>
  </si>
  <si>
    <t xml:space="preserve">   国有资源（资产）有偿使用收入</t>
  </si>
  <si>
    <t>主要是落实对承租国有资产类经营用房的中小微企业减免房租政策，以及财政减收造成的国库利息收入减少。</t>
  </si>
  <si>
    <t xml:space="preserve">   捐赠收入</t>
  </si>
  <si>
    <t>主要是疫情期间接收的抗疫捐赠资金</t>
  </si>
  <si>
    <t xml:space="preserve">   政府住房基金收入</t>
  </si>
  <si>
    <t>公积金中心去年同期巡察整改缴入一次性住房基金收入，今年无此项收入。</t>
  </si>
  <si>
    <t xml:space="preserve">   其他收入</t>
  </si>
  <si>
    <t>因教育体制改革，义务教育学校其他收入和一次性收入减少。</t>
  </si>
  <si>
    <t>二、转移性收入</t>
  </si>
  <si>
    <t>（一）返还性收入</t>
  </si>
  <si>
    <t>（二）一般转移支付补助</t>
  </si>
  <si>
    <t>中央支持湖北一揽子政策，新增减收增支补助收入。</t>
  </si>
  <si>
    <t>（三）专项转移支付补助</t>
  </si>
  <si>
    <t>（四）调入预算稳定调节基金</t>
  </si>
  <si>
    <t>（五）上年结转</t>
  </si>
  <si>
    <t>根据省财政批复的2019年决算数据实调整。</t>
  </si>
  <si>
    <t>（六）调入资金</t>
  </si>
  <si>
    <t>国有资本经营超收增加调入资金1687万元，政府性基金短收调减调入资金60000万元，其他调入资金增加15186万元（主要是财政专户结余资金退回以及预算单位偿还债政府一般债券利息等）。</t>
  </si>
  <si>
    <t>二、地方政府债务收入</t>
  </si>
  <si>
    <t>（一）新增一般债券转贷收入</t>
  </si>
  <si>
    <t>（二）再融资债券转贷收入</t>
  </si>
  <si>
    <t xml:space="preserve">    </t>
  </si>
  <si>
    <t/>
  </si>
  <si>
    <t xml:space="preserve">    收入总计</t>
  </si>
  <si>
    <t>2020年市本级一般公共预算支出调整情况汇总表</t>
  </si>
  <si>
    <t>表二</t>
  </si>
  <si>
    <r>
      <t>项</t>
    </r>
    <r>
      <rPr>
        <sz val="11"/>
        <rFont val="宋体"/>
        <family val="0"/>
      </rPr>
      <t xml:space="preserve">     </t>
    </r>
    <r>
      <rPr>
        <b/>
        <sz val="12"/>
        <rFont val="宋体"/>
        <family val="0"/>
      </rPr>
      <t>目</t>
    </r>
  </si>
  <si>
    <t>账务</t>
  </si>
  <si>
    <t>调整预算数</t>
  </si>
  <si>
    <t>一、一般公共预算支出</t>
  </si>
  <si>
    <t xml:space="preserve">（一）一般公共服务支出 </t>
  </si>
  <si>
    <t>主要原因：一是压减一般性项目支出。二是减少中央和省级预算内基建投资等转移支付补助支出。</t>
  </si>
  <si>
    <t>一般公共服务支出</t>
  </si>
  <si>
    <t>（二）国防支出</t>
  </si>
  <si>
    <t>国防支出</t>
  </si>
  <si>
    <t>（三）公共安全支出</t>
  </si>
  <si>
    <t>一是公安等相关部门增加疫情防控支出。二是压减公安执法办案等一般性项目支出。增减相抵调增支出1911万元。</t>
  </si>
  <si>
    <t>公共安全支出</t>
  </si>
  <si>
    <t>（四）教育支出</t>
  </si>
  <si>
    <t>一是因教育费附加和地方教育附加减收，压减相应项目支出。二是教育体制下划，调减市本级教育支出。三是安排新增政府债券用于学校迁建、改造等支出。增减相抵调减支出46651万元。</t>
  </si>
  <si>
    <t>教育支出</t>
  </si>
  <si>
    <t>（五）科学技术支出</t>
  </si>
  <si>
    <t>一是压减科技三项费一般性项目支出。二是减少中央和省级科学技术转移支付补助支出。</t>
  </si>
  <si>
    <t>科学技术支出</t>
  </si>
  <si>
    <t>（六）文化旅游体育与传媒支出</t>
  </si>
  <si>
    <t>一是增加文明城市创建宣传支出。二是增加省级支持服务业疫后恢复发展“与爱同行 惠游湖北”等转移支付补助支出。三是安排新增政府债券用于体育馆建设。四是压减一般性项目支出。增减相抵调增支出8118万元。</t>
  </si>
  <si>
    <t>文化旅游体育与传媒支出</t>
  </si>
  <si>
    <t>（七）社会保障和就业支出</t>
  </si>
  <si>
    <t>一是受新冠肺炎疫情影响，增加中央和省临时救助等转移支付补助支出。二是按政策增加提高基本养老金发放水平补助和军队转业干部补助。三是补缴部分机关事业单位的基本养老保险缴费。</t>
  </si>
  <si>
    <t>社会保障和就业支出</t>
  </si>
  <si>
    <t xml:space="preserve">（八）卫生健康支出 </t>
  </si>
  <si>
    <t>增加区域重大疫情防控救治建设项目、医院防疫物资、设备购置、贷款贴息补助以及医院疫后正常运行等疫情防控相关支出。</t>
  </si>
  <si>
    <t>卫生健康支出</t>
  </si>
  <si>
    <t xml:space="preserve">（九）节能环保支出 </t>
  </si>
  <si>
    <t>主要是安排新增政府债券用于百二河生态修复建设，以及增加中央和省级新能源汽车等转移支付补助支出。</t>
  </si>
  <si>
    <t>节能环保支出</t>
  </si>
  <si>
    <t>（十）城乡社区支出</t>
  </si>
  <si>
    <t>因调入一般公共预算资金减少，调减相应项目支出。</t>
  </si>
  <si>
    <t>城乡社区支出</t>
  </si>
  <si>
    <t xml:space="preserve">（十一）农林水支出 </t>
  </si>
  <si>
    <t>一是一般公共预算收入减收，调减年初预算按收入增量15%安排的专项扶贫资金。二是安排新增政府债券用于水利项目建设。三是市本级年初预算安排的精准扶贫等专项资金分配到县市区，调减本级支出。增减相抵调减支出4643万元。</t>
  </si>
  <si>
    <t>农林水支出</t>
  </si>
  <si>
    <t xml:space="preserve">（十二）交通运输支出 </t>
  </si>
  <si>
    <t>一是安排新增债券用于城区公路建设。二是减少中央和省级预算内基建投资等转移支付补助资金。增减相抵调增支出2228万元。</t>
  </si>
  <si>
    <t>交通运输支出</t>
  </si>
  <si>
    <t>（十三）资源勘探工业信息等支出</t>
  </si>
  <si>
    <t>据实调整增人增资支出。</t>
  </si>
  <si>
    <t>资源勘探工业信息等支出</t>
  </si>
  <si>
    <t xml:space="preserve">（十四）商业服务业等支出 </t>
  </si>
  <si>
    <t>主要是增加中央和省级外经贸发展等转移支付补助支出。</t>
  </si>
  <si>
    <t>商业服务业等支出</t>
  </si>
  <si>
    <t>（十五）金融支出</t>
  </si>
  <si>
    <t>主要是增加中央和省级中小企业贴息贷款疫情防控增支补助。</t>
  </si>
  <si>
    <t>金融支出</t>
  </si>
  <si>
    <t>（十六）自然资源海洋气象等支出</t>
  </si>
  <si>
    <t>调剂年初预留和预备费用于气象监测预警能力提升工程项目建设。</t>
  </si>
  <si>
    <t>自然资源海洋气象等支出</t>
  </si>
  <si>
    <t>（十七）住房保障支出</t>
  </si>
  <si>
    <t>一是减少中央和省级保障性安居工程转移支付补助支出。二是教育体制下划，减少本级教师住房公积金支出。</t>
  </si>
  <si>
    <t>住房保障支出</t>
  </si>
  <si>
    <t>（十八）粮油物资储备支出</t>
  </si>
  <si>
    <t>增加省级粮食安全保障调控和应急管理转移支付补助支出。</t>
  </si>
  <si>
    <t>粮油物资储备支出</t>
  </si>
  <si>
    <t>（十九）灾害防治及应急管理支出</t>
  </si>
  <si>
    <t>增加中央和省级自然灾害防治体系建转移支付补助支出</t>
  </si>
  <si>
    <t>灾害防治及应急管理支出</t>
  </si>
  <si>
    <t>（二十）预备费</t>
  </si>
  <si>
    <t>主要是年初预算安排在预备费科目，年中根据实际执行情况调整到相应支出功能科目。</t>
  </si>
  <si>
    <t>年底要调减</t>
  </si>
  <si>
    <t>（二十一）其他支出</t>
  </si>
  <si>
    <t>主要是预留的增人增资和丧葬抚恤等支出，年初安排在其他支出，年中执行据实调整到相应的功能分类科目。</t>
  </si>
  <si>
    <t>其他支出</t>
  </si>
  <si>
    <t>（二十二）债务付息支出</t>
  </si>
  <si>
    <t>主要是增加的政府债券利息支出。</t>
  </si>
  <si>
    <t>债务付息支出</t>
  </si>
  <si>
    <t>（二十三）债务发行费支出</t>
  </si>
  <si>
    <t>主要是增加的政府债券发行费支出。</t>
  </si>
  <si>
    <t>债务发行费用支出</t>
  </si>
  <si>
    <t>二、政府一般债务还本支出</t>
  </si>
  <si>
    <t>收到上级转贷再融资债券资金，全部用于还本支出。</t>
  </si>
  <si>
    <t>三、上解上级支出</t>
  </si>
  <si>
    <t>因收入减少，根据财政体制减少上解上级支出。</t>
  </si>
  <si>
    <t>四、安排预算稳定调节基金</t>
  </si>
  <si>
    <t>五、结转下年</t>
  </si>
  <si>
    <t>支出总计</t>
  </si>
  <si>
    <t>2020年十堰市本级一般公共预算支出调整情况明细表</t>
  </si>
  <si>
    <t>表三</t>
  </si>
  <si>
    <t>项         目</t>
  </si>
  <si>
    <t>调整情况</t>
  </si>
  <si>
    <t>变动原因说明</t>
  </si>
  <si>
    <t>注：一是如果有功能科目增加，可自行增加,但请标注一下颜色和注意合计栏公式；二是上级转移支付是不含年初预算已安排，指新增转移支付,如果是因疫情增加的转移支付补助,请在备注栏说明资金来源渠道；三是所有数据保留整数，调整情况请在备注栏简要说明原因</t>
  </si>
  <si>
    <t>一般公共预算支出</t>
  </si>
  <si>
    <t xml:space="preserve">  人大事务</t>
  </si>
  <si>
    <t xml:space="preserve">    行政运行</t>
  </si>
  <si>
    <t xml:space="preserve">    一般行政管理事务</t>
  </si>
  <si>
    <t xml:space="preserve">    机关服务</t>
  </si>
  <si>
    <t xml:space="preserve">    人大会议</t>
  </si>
  <si>
    <t xml:space="preserve">    人大立法</t>
  </si>
  <si>
    <t xml:space="preserve">    人大监督</t>
  </si>
  <si>
    <t xml:space="preserve">    人大代表履职能力提升</t>
  </si>
  <si>
    <t xml:space="preserve">    代表工作</t>
  </si>
  <si>
    <t xml:space="preserve">    人大信访工作</t>
  </si>
  <si>
    <t xml:space="preserve">    事业运行</t>
  </si>
  <si>
    <t xml:space="preserve">    其他人大事务支出</t>
  </si>
  <si>
    <t xml:space="preserve">  政协事务</t>
  </si>
  <si>
    <t xml:space="preserve">    政协会议</t>
  </si>
  <si>
    <t xml:space="preserve">    委员视察</t>
  </si>
  <si>
    <t xml:space="preserve">    参政议政</t>
  </si>
  <si>
    <t xml:space="preserve">    其他政协事务支出</t>
  </si>
  <si>
    <t xml:space="preserve">  政府办公厅(室)及相关机构事务</t>
  </si>
  <si>
    <t xml:space="preserve">    专项服务</t>
  </si>
  <si>
    <t xml:space="preserve">    专项业务活动</t>
  </si>
  <si>
    <t xml:space="preserve">    政务公开审批</t>
  </si>
  <si>
    <t xml:space="preserve">    信访事务</t>
  </si>
  <si>
    <t xml:space="preserve">    参事事务</t>
  </si>
  <si>
    <t xml:space="preserve">    其他政府办公厅(室)及相关机构事务支出</t>
  </si>
  <si>
    <t xml:space="preserve">  发展与改革事务</t>
  </si>
  <si>
    <t xml:space="preserve">    战略规划与实施</t>
  </si>
  <si>
    <t xml:space="preserve">    日常经济运行调节</t>
  </si>
  <si>
    <t xml:space="preserve">    社会事业发展规划</t>
  </si>
  <si>
    <t xml:space="preserve">    经济体制改革研究</t>
  </si>
  <si>
    <t xml:space="preserve">    物价管理</t>
  </si>
  <si>
    <t xml:space="preserve">    其他发展与改革事务支出</t>
  </si>
  <si>
    <t>减少中央和省级预算内基建投资等转移支付资金。</t>
  </si>
  <si>
    <t>2019年决算为1589</t>
  </si>
  <si>
    <t xml:space="preserve">  统计信息事务</t>
  </si>
  <si>
    <t>2019年决算为136</t>
  </si>
  <si>
    <t xml:space="preserve">    信息事务</t>
  </si>
  <si>
    <t xml:space="preserve">    专项统计业务</t>
  </si>
  <si>
    <t xml:space="preserve">    统计管理</t>
  </si>
  <si>
    <t xml:space="preserve">    专项普查活动</t>
  </si>
  <si>
    <t xml:space="preserve">    统计抽样调查</t>
  </si>
  <si>
    <t xml:space="preserve">    其他统计信息事务支出</t>
  </si>
  <si>
    <t xml:space="preserve">  财政事务</t>
  </si>
  <si>
    <t xml:space="preserve">    预算改革业务</t>
  </si>
  <si>
    <t xml:space="preserve">    财政国库业务</t>
  </si>
  <si>
    <t xml:space="preserve">    财政监察</t>
  </si>
  <si>
    <t xml:space="preserve">    信息化建设</t>
  </si>
  <si>
    <t xml:space="preserve">    财政委托业务支出</t>
  </si>
  <si>
    <t xml:space="preserve">    其他财政事务支出</t>
  </si>
  <si>
    <t>压减财政投资建设评审一般性项目支出。</t>
  </si>
  <si>
    <t xml:space="preserve">  税收事务</t>
  </si>
  <si>
    <t>压减税收补助一般性项目支出。</t>
  </si>
  <si>
    <t xml:space="preserve">    税务办案</t>
  </si>
  <si>
    <t xml:space="preserve">    税务登记证及发票管理</t>
  </si>
  <si>
    <t xml:space="preserve">    代扣代收代征税款手续费</t>
  </si>
  <si>
    <t xml:space="preserve">    税务宣传</t>
  </si>
  <si>
    <t xml:space="preserve">    协税护税</t>
  </si>
  <si>
    <t xml:space="preserve">    其他税收事务支出</t>
  </si>
  <si>
    <t xml:space="preserve">  审计事务</t>
  </si>
  <si>
    <t xml:space="preserve">    审计业务</t>
  </si>
  <si>
    <t xml:space="preserve">    审计管理</t>
  </si>
  <si>
    <t xml:space="preserve">    其他审计事务支出</t>
  </si>
  <si>
    <t xml:space="preserve">  海关事务</t>
  </si>
  <si>
    <t xml:space="preserve">    缉私办案</t>
  </si>
  <si>
    <t xml:space="preserve">    口岸管理</t>
  </si>
  <si>
    <t xml:space="preserve">    海关关务</t>
  </si>
  <si>
    <t xml:space="preserve">    关税征管</t>
  </si>
  <si>
    <t xml:space="preserve">    海关监管</t>
  </si>
  <si>
    <t xml:space="preserve">    检验检疫</t>
  </si>
  <si>
    <t xml:space="preserve">    其他海关事务支出</t>
  </si>
  <si>
    <t xml:space="preserve">  人力资源事务</t>
  </si>
  <si>
    <t xml:space="preserve">    政府特殊津贴</t>
  </si>
  <si>
    <t xml:space="preserve">    资助留学回国人员</t>
  </si>
  <si>
    <t xml:space="preserve">    博士后日常经费</t>
  </si>
  <si>
    <t xml:space="preserve">    引进人才费用</t>
  </si>
  <si>
    <t xml:space="preserve">    其他人力资源事务支出</t>
  </si>
  <si>
    <t xml:space="preserve">  纪检监察事务</t>
  </si>
  <si>
    <t xml:space="preserve">    大案要案查处</t>
  </si>
  <si>
    <t xml:space="preserve">    派驻派出机构</t>
  </si>
  <si>
    <t xml:space="preserve">    中央巡视</t>
  </si>
  <si>
    <t xml:space="preserve">    其他纪检监察事务支出</t>
  </si>
  <si>
    <t xml:space="preserve">  商贸事务</t>
  </si>
  <si>
    <t>压减市商贸物流业发展一般性项目支出。</t>
  </si>
  <si>
    <t>2019年决算数为0</t>
  </si>
  <si>
    <t xml:space="preserve">    对外贸易管理</t>
  </si>
  <si>
    <t xml:space="preserve">    国际经济合作</t>
  </si>
  <si>
    <t xml:space="preserve">    外资管理</t>
  </si>
  <si>
    <t xml:space="preserve">    国内贸易管理</t>
  </si>
  <si>
    <t xml:space="preserve">    招商引资</t>
  </si>
  <si>
    <t xml:space="preserve">    其他商贸事务支出</t>
  </si>
  <si>
    <t xml:space="preserve">  知识产权事务</t>
  </si>
  <si>
    <t xml:space="preserve">    专利审批</t>
  </si>
  <si>
    <t xml:space="preserve">    国家知识产权战略</t>
  </si>
  <si>
    <t xml:space="preserve">    专利试点和产业化推进</t>
  </si>
  <si>
    <t xml:space="preserve">    专利执法</t>
  </si>
  <si>
    <t xml:space="preserve">    国际组织专项活动</t>
  </si>
  <si>
    <t xml:space="preserve">    知识产权宏观管理</t>
  </si>
  <si>
    <t xml:space="preserve">    商标管理</t>
  </si>
  <si>
    <t xml:space="preserve">    原产地地理标志管理</t>
  </si>
  <si>
    <t xml:space="preserve">    其他知识产权事务支出</t>
  </si>
  <si>
    <t xml:space="preserve">  民族事务</t>
  </si>
  <si>
    <t xml:space="preserve">    民族工作专项</t>
  </si>
  <si>
    <t xml:space="preserve">    其他民族事务支出</t>
  </si>
  <si>
    <t xml:space="preserve">  港澳台事务</t>
  </si>
  <si>
    <t xml:space="preserve">    港澳事务</t>
  </si>
  <si>
    <t xml:space="preserve">    台湾事务</t>
  </si>
  <si>
    <t xml:space="preserve">    其他港澳台事务支出</t>
  </si>
  <si>
    <t xml:space="preserve">  档案事务</t>
  </si>
  <si>
    <t xml:space="preserve">    档案馆</t>
  </si>
  <si>
    <t xml:space="preserve">    其他档案事务支出</t>
  </si>
  <si>
    <t xml:space="preserve">  民主党派及工商联事务</t>
  </si>
  <si>
    <t xml:space="preserve">    其他民主党派及工商联事务支出</t>
  </si>
  <si>
    <t xml:space="preserve">  群众团体事务</t>
  </si>
  <si>
    <t xml:space="preserve">    工会事务</t>
  </si>
  <si>
    <t xml:space="preserve">    其他群众团体事务支出</t>
  </si>
  <si>
    <t xml:space="preserve">  党委办公厅(室)及相关机构事务</t>
  </si>
  <si>
    <t xml:space="preserve">    专项业务</t>
  </si>
  <si>
    <t xml:space="preserve">    其他党委办公厅(室)及相关机构事务支出</t>
  </si>
  <si>
    <t>2019年为1390</t>
  </si>
  <si>
    <t xml:space="preserve">  组织事务</t>
  </si>
  <si>
    <t xml:space="preserve">    公务员事务</t>
  </si>
  <si>
    <t xml:space="preserve">    其他组织事务支出</t>
  </si>
  <si>
    <t>2019年为122万</t>
  </si>
  <si>
    <t xml:space="preserve">  宣传事务</t>
  </si>
  <si>
    <t xml:space="preserve">    其他宣传事务支出</t>
  </si>
  <si>
    <t xml:space="preserve">  统战事务</t>
  </si>
  <si>
    <t xml:space="preserve">    宗教事务</t>
  </si>
  <si>
    <t xml:space="preserve">    华侨事务</t>
  </si>
  <si>
    <t xml:space="preserve">    其他统战事务支出</t>
  </si>
  <si>
    <t xml:space="preserve">  对外联络事务</t>
  </si>
  <si>
    <t xml:space="preserve">    其他对外联络事务支出</t>
  </si>
  <si>
    <t xml:space="preserve">  其他共产党事务支出</t>
  </si>
  <si>
    <t xml:space="preserve">    其他共产党事务支出</t>
  </si>
  <si>
    <t xml:space="preserve">  网信事务</t>
  </si>
  <si>
    <t xml:space="preserve">    其他网信事务支出</t>
  </si>
  <si>
    <t xml:space="preserve">  市场监督管理事务</t>
  </si>
  <si>
    <t xml:space="preserve">    市场主体管理</t>
  </si>
  <si>
    <t xml:space="preserve">    市场监督管理专项</t>
  </si>
  <si>
    <t xml:space="preserve">    市场监管执法</t>
  </si>
  <si>
    <t xml:space="preserve">    消费者权益保护</t>
  </si>
  <si>
    <t xml:space="preserve">    价格监督检查</t>
  </si>
  <si>
    <t xml:space="preserve">    市场监督管理技术支持</t>
  </si>
  <si>
    <t xml:space="preserve">    认证认可监督管理</t>
  </si>
  <si>
    <t xml:space="preserve">    标准化管理</t>
  </si>
  <si>
    <t xml:space="preserve">    药品事务</t>
  </si>
  <si>
    <t xml:space="preserve">    医疗器械事务</t>
  </si>
  <si>
    <t xml:space="preserve">    化妆品事务</t>
  </si>
  <si>
    <t xml:space="preserve">    其他市场监督管理事务</t>
  </si>
  <si>
    <t xml:space="preserve">  其他一般公共服务支出</t>
  </si>
  <si>
    <t xml:space="preserve">    国家赔偿费用支出</t>
  </si>
  <si>
    <t xml:space="preserve">    其他一般公共服务支出</t>
  </si>
  <si>
    <t>从年初预留及预备费调剂到本科目，主要用于一般公共服务相关支出。</t>
  </si>
  <si>
    <t>外交支出</t>
  </si>
  <si>
    <t xml:space="preserve">  外交管理事务</t>
  </si>
  <si>
    <t xml:space="preserve">    其他外交管理事务支出</t>
  </si>
  <si>
    <t xml:space="preserve">  驻外机构</t>
  </si>
  <si>
    <t xml:space="preserve">    驻外使领馆(团、处)</t>
  </si>
  <si>
    <t xml:space="preserve">    其他驻外机构支出</t>
  </si>
  <si>
    <t xml:space="preserve">  对外援助</t>
  </si>
  <si>
    <t xml:space="preserve">    援外优惠贷款贴息</t>
  </si>
  <si>
    <t xml:space="preserve">    对外援助</t>
  </si>
  <si>
    <t xml:space="preserve">  国际组织</t>
  </si>
  <si>
    <t xml:space="preserve">    国际组织会费</t>
  </si>
  <si>
    <t xml:space="preserve">    国际组织捐赠</t>
  </si>
  <si>
    <t xml:space="preserve">    维和摊款</t>
  </si>
  <si>
    <t xml:space="preserve">    国际组织股金及基金</t>
  </si>
  <si>
    <t xml:space="preserve">    其他国际组织支出</t>
  </si>
  <si>
    <t xml:space="preserve">  对外合作与交流</t>
  </si>
  <si>
    <t xml:space="preserve">    在华国际会议</t>
  </si>
  <si>
    <t xml:space="preserve">    国际交流活动</t>
  </si>
  <si>
    <t xml:space="preserve">    其他对外合作与交流支出</t>
  </si>
  <si>
    <t xml:space="preserve">  对外宣传</t>
  </si>
  <si>
    <t xml:space="preserve">    对外宣传</t>
  </si>
  <si>
    <t xml:space="preserve">  边界勘界联检</t>
  </si>
  <si>
    <t xml:space="preserve">    边界勘界</t>
  </si>
  <si>
    <t xml:space="preserve">    边界联检</t>
  </si>
  <si>
    <t xml:space="preserve">    边界界桩维护</t>
  </si>
  <si>
    <t xml:space="preserve">    其他支出</t>
  </si>
  <si>
    <t xml:space="preserve">  国际发展合作</t>
  </si>
  <si>
    <t xml:space="preserve">    其他国际发展合作支出</t>
  </si>
  <si>
    <t xml:space="preserve">  其他外交支出</t>
  </si>
  <si>
    <t xml:space="preserve">    其他外交支出</t>
  </si>
  <si>
    <t xml:space="preserve">  现役部队</t>
  </si>
  <si>
    <t xml:space="preserve">    现役部队</t>
  </si>
  <si>
    <t xml:space="preserve">  国防科研事业</t>
  </si>
  <si>
    <t xml:space="preserve">    国防科研事业</t>
  </si>
  <si>
    <t xml:space="preserve">  专项工程</t>
  </si>
  <si>
    <t xml:space="preserve">    专项工程</t>
  </si>
  <si>
    <t xml:space="preserve">  国防动员</t>
  </si>
  <si>
    <t xml:space="preserve">    兵役征集</t>
  </si>
  <si>
    <t xml:space="preserve">    经济动员</t>
  </si>
  <si>
    <t xml:space="preserve">    人民防空</t>
  </si>
  <si>
    <t xml:space="preserve">    交通战备</t>
  </si>
  <si>
    <t xml:space="preserve">    国防教育</t>
  </si>
  <si>
    <t xml:space="preserve">    预备役部队</t>
  </si>
  <si>
    <t xml:space="preserve">    民兵</t>
  </si>
  <si>
    <t xml:space="preserve">    边海防</t>
  </si>
  <si>
    <t xml:space="preserve">    其他国防动员支出</t>
  </si>
  <si>
    <t xml:space="preserve">  其他国防支出</t>
  </si>
  <si>
    <t xml:space="preserve">    其他国防支出</t>
  </si>
  <si>
    <t xml:space="preserve">  武装警察部队</t>
  </si>
  <si>
    <t xml:space="preserve">    武装警察部队</t>
  </si>
  <si>
    <t xml:space="preserve">    其他武装警察部队支出</t>
  </si>
  <si>
    <t xml:space="preserve">  公安</t>
  </si>
  <si>
    <t>从年初预留及预备费调剂到本科目，用于公安部门疫情期间补助支出。</t>
  </si>
  <si>
    <t xml:space="preserve">    执法办案</t>
  </si>
  <si>
    <t>压减公安执法办案一般性项目支出</t>
  </si>
  <si>
    <t xml:space="preserve">    特别业务</t>
  </si>
  <si>
    <t xml:space="preserve">    其他公安支出</t>
  </si>
  <si>
    <t xml:space="preserve">  国家安全</t>
  </si>
  <si>
    <t xml:space="preserve">    安全业务</t>
  </si>
  <si>
    <t xml:space="preserve">    其他国家安全支出</t>
  </si>
  <si>
    <t xml:space="preserve">  检察</t>
  </si>
  <si>
    <t xml:space="preserve">    “两房”建设</t>
  </si>
  <si>
    <t xml:space="preserve">    检察监督</t>
  </si>
  <si>
    <t xml:space="preserve">    其他检察支出</t>
  </si>
  <si>
    <t xml:space="preserve">  法院</t>
  </si>
  <si>
    <t xml:space="preserve">    案件审判</t>
  </si>
  <si>
    <t xml:space="preserve">    案件执行</t>
  </si>
  <si>
    <t xml:space="preserve">    “两庭”建设</t>
  </si>
  <si>
    <t xml:space="preserve">    其他法院支出</t>
  </si>
  <si>
    <t xml:space="preserve">  司法</t>
  </si>
  <si>
    <t xml:space="preserve">    基层司法业务</t>
  </si>
  <si>
    <t xml:space="preserve">    普法宣传</t>
  </si>
  <si>
    <t xml:space="preserve">    律师公证管理</t>
  </si>
  <si>
    <t xml:space="preserve">    法律援助</t>
  </si>
  <si>
    <t xml:space="preserve">    国家统一法律职业资格考试</t>
  </si>
  <si>
    <t xml:space="preserve">    仲裁</t>
  </si>
  <si>
    <t xml:space="preserve">    社区矫正</t>
  </si>
  <si>
    <t xml:space="preserve">    司法鉴定</t>
  </si>
  <si>
    <t xml:space="preserve">    法制建设</t>
  </si>
  <si>
    <t xml:space="preserve">    其他司法支出</t>
  </si>
  <si>
    <t>从年初预留及预备费调剂到本科目，用于公证业务发展、解除聘用合同人员补偿金等支出</t>
  </si>
  <si>
    <t xml:space="preserve">  监狱</t>
  </si>
  <si>
    <t xml:space="preserve">    犯人生活</t>
  </si>
  <si>
    <t xml:space="preserve">    犯人改造</t>
  </si>
  <si>
    <t xml:space="preserve">    狱政设施建设</t>
  </si>
  <si>
    <t xml:space="preserve">    其他监狱支出</t>
  </si>
  <si>
    <t xml:space="preserve">  强制隔离戒毒</t>
  </si>
  <si>
    <t xml:space="preserve">    强制隔离戒毒人员生活</t>
  </si>
  <si>
    <t xml:space="preserve">    强制隔离戒毒人员教育</t>
  </si>
  <si>
    <t xml:space="preserve">    所政设施建设</t>
  </si>
  <si>
    <t xml:space="preserve">    其他强制隔离戒毒支出</t>
  </si>
  <si>
    <t>从年初预留及预备费调剂到本科目，用于强制戒毒所防疫工作等。</t>
  </si>
  <si>
    <t xml:space="preserve">  国家保密</t>
  </si>
  <si>
    <t xml:space="preserve">    保密技术</t>
  </si>
  <si>
    <t xml:space="preserve">    保密管理</t>
  </si>
  <si>
    <t xml:space="preserve">    其他国家保密支出</t>
  </si>
  <si>
    <t xml:space="preserve">  缉私警察</t>
  </si>
  <si>
    <t xml:space="preserve">    缉私业务</t>
  </si>
  <si>
    <t xml:space="preserve">    其他缉私警察支出</t>
  </si>
  <si>
    <t xml:space="preserve">  其他公共安全支出</t>
  </si>
  <si>
    <t xml:space="preserve">    其他公共安全支出</t>
  </si>
  <si>
    <t xml:space="preserve">  教育管理事务</t>
  </si>
  <si>
    <t>2019年为1009</t>
  </si>
  <si>
    <t>2019年为205</t>
  </si>
  <si>
    <t xml:space="preserve">    其他教育管理事务支出</t>
  </si>
  <si>
    <t>教育体制下划，调减本级其他教育管理事务支出</t>
  </si>
  <si>
    <t xml:space="preserve">  普通教育</t>
  </si>
  <si>
    <t xml:space="preserve">    学前教育</t>
  </si>
  <si>
    <t>教育体制下划，调减本级学前教育支出</t>
  </si>
  <si>
    <t xml:space="preserve">    小学教育</t>
  </si>
  <si>
    <t>教育体制下划，调减本级小学教育支出</t>
  </si>
  <si>
    <t xml:space="preserve">    初中教育</t>
  </si>
  <si>
    <t>教育体制下划，调减本级初中教育支出</t>
  </si>
  <si>
    <t xml:space="preserve">    高中教育</t>
  </si>
  <si>
    <t>安排新增政府债券用于柳林中学校区建设</t>
  </si>
  <si>
    <t xml:space="preserve">    高等教育</t>
  </si>
  <si>
    <t>从年初预留及预备费调剂到本科目，主要用于湖北医院学院“双一流”建设补助。</t>
  </si>
  <si>
    <t xml:space="preserve">    化解农村义务教育债务支出</t>
  </si>
  <si>
    <t xml:space="preserve">    化解普通高中债务支出</t>
  </si>
  <si>
    <t xml:space="preserve">    其他普通教育支出</t>
  </si>
  <si>
    <t>压减地方教育附加安排的项目支出。</t>
  </si>
  <si>
    <t xml:space="preserve">  职业教育</t>
  </si>
  <si>
    <t xml:space="preserve">    初等职业教育</t>
  </si>
  <si>
    <t xml:space="preserve">    中等职业教育</t>
  </si>
  <si>
    <t>安排新增政府债券用于十堰高级职业学校校区建设。</t>
  </si>
  <si>
    <t xml:space="preserve">    技校教育</t>
  </si>
  <si>
    <t xml:space="preserve">    职业高中教育</t>
  </si>
  <si>
    <t xml:space="preserve">    高等职业教育</t>
  </si>
  <si>
    <t>安排新增政府债券用于湖北工业职业技术学院校区建设</t>
  </si>
  <si>
    <t xml:space="preserve">    其他职业教育支出</t>
  </si>
  <si>
    <t xml:space="preserve">  成人教育</t>
  </si>
  <si>
    <t xml:space="preserve">    成人初等教育</t>
  </si>
  <si>
    <t xml:space="preserve">    成人中等教育</t>
  </si>
  <si>
    <t xml:space="preserve">    成人高等教育</t>
  </si>
  <si>
    <t xml:space="preserve">    成人广播电视教育</t>
  </si>
  <si>
    <t xml:space="preserve">    其他成人教育支出</t>
  </si>
  <si>
    <t xml:space="preserve">  广播电视教育</t>
  </si>
  <si>
    <t xml:space="preserve">    广播电视学校</t>
  </si>
  <si>
    <t xml:space="preserve">    教育电视台</t>
  </si>
  <si>
    <t xml:space="preserve">    其他广播电视教育支出</t>
  </si>
  <si>
    <t xml:space="preserve">  留学教育</t>
  </si>
  <si>
    <t xml:space="preserve">    出国留学教育</t>
  </si>
  <si>
    <t xml:space="preserve">    来华留学教育</t>
  </si>
  <si>
    <t xml:space="preserve">    其他留学教育支出</t>
  </si>
  <si>
    <t xml:space="preserve">  特殊教育</t>
  </si>
  <si>
    <t xml:space="preserve">    特殊学校教育</t>
  </si>
  <si>
    <t xml:space="preserve">    工读学校教育</t>
  </si>
  <si>
    <t xml:space="preserve">    其他特殊教育支出</t>
  </si>
  <si>
    <t xml:space="preserve">  进修及培训</t>
  </si>
  <si>
    <t xml:space="preserve">    教师进修</t>
  </si>
  <si>
    <t xml:space="preserve">    干部教育</t>
  </si>
  <si>
    <t xml:space="preserve">    培训支出</t>
  </si>
  <si>
    <t xml:space="preserve">    退役士兵能力提升</t>
  </si>
  <si>
    <t xml:space="preserve">    其他进修及培训</t>
  </si>
  <si>
    <t xml:space="preserve">  教育费附加安排的支出</t>
  </si>
  <si>
    <t xml:space="preserve">    农村中小学校舍建设</t>
  </si>
  <si>
    <t xml:space="preserve">    农村中小学教学设施</t>
  </si>
  <si>
    <t xml:space="preserve">    城市中小学校舍建设</t>
  </si>
  <si>
    <t xml:space="preserve">    城市中小学教学设施</t>
  </si>
  <si>
    <t xml:space="preserve">    中等职业学校教学设施</t>
  </si>
  <si>
    <t xml:space="preserve">    其他教育费附加安排的支出</t>
  </si>
  <si>
    <t>一是教育体制下划。二是因疫情影响教育费附加收入减收，调减相关项目支出。</t>
  </si>
  <si>
    <t xml:space="preserve">  其他教育支出</t>
  </si>
  <si>
    <t xml:space="preserve">    其他教育支出</t>
  </si>
  <si>
    <t>从年初预留及预备费调剂到本科目，用于教育相关支出。</t>
  </si>
  <si>
    <t xml:space="preserve">  科学技术管理事务</t>
  </si>
  <si>
    <t xml:space="preserve">    其他科学技术管理事务支出</t>
  </si>
  <si>
    <t xml:space="preserve">  基础研究</t>
  </si>
  <si>
    <t xml:space="preserve">    机构运行</t>
  </si>
  <si>
    <t xml:space="preserve">    重点基础研究规划</t>
  </si>
  <si>
    <t xml:space="preserve">    自然科学基金</t>
  </si>
  <si>
    <t xml:space="preserve">    重点实验室及相关设施</t>
  </si>
  <si>
    <t xml:space="preserve">    重大科学工程</t>
  </si>
  <si>
    <t xml:space="preserve">    专项基础科研</t>
  </si>
  <si>
    <t xml:space="preserve">    专项技术基础</t>
  </si>
  <si>
    <t xml:space="preserve">    其他基础研究支出</t>
  </si>
  <si>
    <t xml:space="preserve">  应用研究</t>
  </si>
  <si>
    <t xml:space="preserve">    社会公益研究</t>
  </si>
  <si>
    <t xml:space="preserve">    高技术研究</t>
  </si>
  <si>
    <t xml:space="preserve">    专项科研试制</t>
  </si>
  <si>
    <t xml:space="preserve">    其他应用研究支出</t>
  </si>
  <si>
    <t xml:space="preserve">  技术研究与开发</t>
  </si>
  <si>
    <t xml:space="preserve">    应用技术研究与开发</t>
  </si>
  <si>
    <t xml:space="preserve">    产业技术研究与开发</t>
  </si>
  <si>
    <t xml:space="preserve">    科技成果转化与扩散</t>
  </si>
  <si>
    <t xml:space="preserve">    其他技术研究与开发支出</t>
  </si>
  <si>
    <t>减少中央和省级技术研究于开发转移支付补助支出</t>
  </si>
  <si>
    <t xml:space="preserve">  科技条件与服务</t>
  </si>
  <si>
    <t xml:space="preserve">    技术创新服务体系</t>
  </si>
  <si>
    <t xml:space="preserve">    科技条件专项</t>
  </si>
  <si>
    <t xml:space="preserve">    其他科技条件与服务支出</t>
  </si>
  <si>
    <t xml:space="preserve">  社会科学</t>
  </si>
  <si>
    <t xml:space="preserve">    社会科学研究机构</t>
  </si>
  <si>
    <t xml:space="preserve">    社会科学研究</t>
  </si>
  <si>
    <t xml:space="preserve">    社科基金支出</t>
  </si>
  <si>
    <t xml:space="preserve">    其他社会科学支出</t>
  </si>
  <si>
    <t xml:space="preserve">  科学技术普及</t>
  </si>
  <si>
    <t xml:space="preserve">    科普活动</t>
  </si>
  <si>
    <t xml:space="preserve">    青少年科技活动</t>
  </si>
  <si>
    <t xml:space="preserve">    学术交流活动</t>
  </si>
  <si>
    <t xml:space="preserve">    科技馆站</t>
  </si>
  <si>
    <t xml:space="preserve">    其他科学技术普及支出</t>
  </si>
  <si>
    <t xml:space="preserve">  科技交流与合作</t>
  </si>
  <si>
    <t xml:space="preserve">    国际交流与合作</t>
  </si>
  <si>
    <t xml:space="preserve">    重大科技合作项目</t>
  </si>
  <si>
    <t xml:space="preserve">    其他科技交流与合作支出</t>
  </si>
  <si>
    <t xml:space="preserve">  科技重大项目</t>
  </si>
  <si>
    <t xml:space="preserve">    科技重大专项</t>
  </si>
  <si>
    <t>减少中央和省级科技重大专项转移支付补助支出。</t>
  </si>
  <si>
    <t xml:space="preserve">    重点研发计划</t>
  </si>
  <si>
    <t xml:space="preserve">  其他科学技术支出</t>
  </si>
  <si>
    <t xml:space="preserve">    科技奖励</t>
  </si>
  <si>
    <t xml:space="preserve">    核应急</t>
  </si>
  <si>
    <t xml:space="preserve">    转制科研机构</t>
  </si>
  <si>
    <t xml:space="preserve">    其他科学技术支出</t>
  </si>
  <si>
    <t>减少中央和省级科学技术转移支付补助支出。</t>
  </si>
  <si>
    <t xml:space="preserve">  文化和旅游</t>
  </si>
  <si>
    <t>增加文明城市创建及“惠游湖北”项目支出</t>
  </si>
  <si>
    <t xml:space="preserve">    图书馆</t>
  </si>
  <si>
    <t xml:space="preserve">    文化展示及纪念机构</t>
  </si>
  <si>
    <t xml:space="preserve">    艺术表演场所</t>
  </si>
  <si>
    <t xml:space="preserve">    艺术表演团体</t>
  </si>
  <si>
    <t xml:space="preserve">    文化活动</t>
  </si>
  <si>
    <t xml:space="preserve">    群众文化</t>
  </si>
  <si>
    <t xml:space="preserve">    文化和旅游交流与合作</t>
  </si>
  <si>
    <t xml:space="preserve">    文化创作与保护</t>
  </si>
  <si>
    <t xml:space="preserve">    文化和旅游市场管理</t>
  </si>
  <si>
    <t xml:space="preserve">    旅游宣传</t>
  </si>
  <si>
    <t>压减旅游产业发展一般性项目支出。</t>
  </si>
  <si>
    <t xml:space="preserve">    旅游行业业务管理</t>
  </si>
  <si>
    <t xml:space="preserve">    其他文化和旅游支出</t>
  </si>
  <si>
    <t xml:space="preserve">  文物</t>
  </si>
  <si>
    <t xml:space="preserve">    文物保护</t>
  </si>
  <si>
    <t xml:space="preserve">    博物馆</t>
  </si>
  <si>
    <t xml:space="preserve">    历史名城与古迹</t>
  </si>
  <si>
    <t xml:space="preserve">    其他文物支出</t>
  </si>
  <si>
    <t xml:space="preserve">  体育</t>
  </si>
  <si>
    <t xml:space="preserve">    运动项目管理</t>
  </si>
  <si>
    <t xml:space="preserve">    体育竞赛</t>
  </si>
  <si>
    <t xml:space="preserve">    体育训练</t>
  </si>
  <si>
    <t xml:space="preserve">    体育场馆</t>
  </si>
  <si>
    <t>安排新增政府债券用于体育馆建设</t>
  </si>
  <si>
    <t xml:space="preserve">    群众体育</t>
  </si>
  <si>
    <t xml:space="preserve">    体育交流与合作</t>
  </si>
  <si>
    <t xml:space="preserve">    其他体育支出</t>
  </si>
  <si>
    <t xml:space="preserve">  新闻出版电影</t>
  </si>
  <si>
    <t xml:space="preserve">    新闻通讯</t>
  </si>
  <si>
    <t xml:space="preserve">    出版发行</t>
  </si>
  <si>
    <t xml:space="preserve">    版权管理</t>
  </si>
  <si>
    <t xml:space="preserve">    电影</t>
  </si>
  <si>
    <t xml:space="preserve">    其他新闻出版电影支出</t>
  </si>
  <si>
    <t xml:space="preserve">  广播电视</t>
  </si>
  <si>
    <t xml:space="preserve">    广播</t>
  </si>
  <si>
    <t xml:space="preserve">    电视</t>
  </si>
  <si>
    <t>增加文明城市创建宣传和疫情防控宣传支出</t>
  </si>
  <si>
    <t xml:space="preserve">    其他广播电视支出</t>
  </si>
  <si>
    <t xml:space="preserve">  其他文化体育与传媒支出</t>
  </si>
  <si>
    <t xml:space="preserve">    宣传文化发展专项支出</t>
  </si>
  <si>
    <t xml:space="preserve">    文化产业发展专项支出</t>
  </si>
  <si>
    <t xml:space="preserve">    其他文化体育与传媒支出</t>
  </si>
  <si>
    <t>从年初预留及预备费调剂到本科目，用于文化体育与传媒等支出</t>
  </si>
  <si>
    <t xml:space="preserve">  人力资源和社会保障管理事务</t>
  </si>
  <si>
    <t xml:space="preserve">    综合业务管理</t>
  </si>
  <si>
    <t xml:space="preserve">    劳动保障监察</t>
  </si>
  <si>
    <t xml:space="preserve">    就业管理事务</t>
  </si>
  <si>
    <t xml:space="preserve">    社会保险业务管理事务</t>
  </si>
  <si>
    <t xml:space="preserve">    社会保险经办机构</t>
  </si>
  <si>
    <t xml:space="preserve">    劳动关系和维权</t>
  </si>
  <si>
    <t xml:space="preserve">    公共就业服务和职业技能鉴定机构</t>
  </si>
  <si>
    <t xml:space="preserve">    劳动人事争议调解仲裁</t>
  </si>
  <si>
    <t xml:space="preserve">    其他人力资源和社会保障管理事务支出</t>
  </si>
  <si>
    <t>2019年701万</t>
  </si>
  <si>
    <t xml:space="preserve">  民政管理事务</t>
  </si>
  <si>
    <t xml:space="preserve">    民间组织管理</t>
  </si>
  <si>
    <t xml:space="preserve">    行政区划和地名管理</t>
  </si>
  <si>
    <t xml:space="preserve">    基层政权和社区建设</t>
  </si>
  <si>
    <t xml:space="preserve">    其他民政管理事务支出</t>
  </si>
  <si>
    <t xml:space="preserve">  补充全国社会保障基金</t>
  </si>
  <si>
    <t xml:space="preserve">    用一般公共预算补充基金</t>
  </si>
  <si>
    <t xml:space="preserve">  行政事业单位离退休</t>
  </si>
  <si>
    <t xml:space="preserve">    归口管理的行政单位离退休</t>
  </si>
  <si>
    <t xml:space="preserve">    事业单位离退休</t>
  </si>
  <si>
    <t>主要是教育体制下划调减本级教育离退休人员支出。</t>
  </si>
  <si>
    <t xml:space="preserve">    离退休人员管理机构</t>
  </si>
  <si>
    <t xml:space="preserve">    未归口管理的行政单位离退休</t>
  </si>
  <si>
    <t xml:space="preserve">    机关事业单位基本养老保险缴费支出</t>
  </si>
  <si>
    <t xml:space="preserve">    机关事业单位职业年金缴费支出</t>
  </si>
  <si>
    <t xml:space="preserve">    对机关事业单位基本养老保险基金的补助</t>
  </si>
  <si>
    <t xml:space="preserve">    其他行政事业单位离退休支出</t>
  </si>
  <si>
    <t xml:space="preserve">  企业改革补助</t>
  </si>
  <si>
    <t xml:space="preserve">    企业关闭破产补助</t>
  </si>
  <si>
    <t xml:space="preserve">    厂办大集体改革补助</t>
  </si>
  <si>
    <t xml:space="preserve">    其他企业改革发展补助</t>
  </si>
  <si>
    <t xml:space="preserve">  就业补助</t>
  </si>
  <si>
    <t xml:space="preserve">    就业创业服务补贴</t>
  </si>
  <si>
    <t xml:space="preserve">    职业培训补贴</t>
  </si>
  <si>
    <t xml:space="preserve">    社会保险补贴</t>
  </si>
  <si>
    <t xml:space="preserve">    公益性岗位补贴</t>
  </si>
  <si>
    <t xml:space="preserve">    职业技能鉴定补贴</t>
  </si>
  <si>
    <t xml:space="preserve">    就业见习补贴</t>
  </si>
  <si>
    <t xml:space="preserve">    高技能人才培养补助</t>
  </si>
  <si>
    <t xml:space="preserve">    求职创业补贴</t>
  </si>
  <si>
    <t xml:space="preserve">    其他就业补助支出</t>
  </si>
  <si>
    <t>增加中央和省级就业补助转移支付补助支出</t>
  </si>
  <si>
    <t xml:space="preserve">  抚恤</t>
  </si>
  <si>
    <t xml:space="preserve">    死亡抚恤</t>
  </si>
  <si>
    <t>年初预算无法预计当年死亡人数，在实际执行中据实追加死亡抚恤。</t>
  </si>
  <si>
    <t xml:space="preserve">    伤残抚恤</t>
  </si>
  <si>
    <t xml:space="preserve">    在乡复员、退伍军人生活补助</t>
  </si>
  <si>
    <t xml:space="preserve">    优抚事业单位支出</t>
  </si>
  <si>
    <t xml:space="preserve">    义务兵优待</t>
  </si>
  <si>
    <t xml:space="preserve">    农村籍退役士兵老年生活补助</t>
  </si>
  <si>
    <t xml:space="preserve">    其他优抚支出</t>
  </si>
  <si>
    <t xml:space="preserve">  退役安置</t>
  </si>
  <si>
    <t xml:space="preserve">    退役士兵安置</t>
  </si>
  <si>
    <t xml:space="preserve">    军队移交政府的离退休人员安置</t>
  </si>
  <si>
    <t>增加中央和省级军休人员安置补助等转移支付补助支出。</t>
  </si>
  <si>
    <t xml:space="preserve">    军队移交政府离退休干部管理机构</t>
  </si>
  <si>
    <t xml:space="preserve">    退役士兵管理教育</t>
  </si>
  <si>
    <t xml:space="preserve">    军队转业干部安置</t>
  </si>
  <si>
    <t xml:space="preserve">    其他退役安置支出</t>
  </si>
  <si>
    <t xml:space="preserve">  社会福利</t>
  </si>
  <si>
    <t xml:space="preserve">    儿童福利</t>
  </si>
  <si>
    <t xml:space="preserve">    老年福利</t>
  </si>
  <si>
    <t xml:space="preserve">    假肢矫形</t>
  </si>
  <si>
    <t xml:space="preserve">    殡葬</t>
  </si>
  <si>
    <t xml:space="preserve">    社会福利事业单位</t>
  </si>
  <si>
    <t xml:space="preserve">    其他社会福利支出</t>
  </si>
  <si>
    <t xml:space="preserve">  残疾人事业</t>
  </si>
  <si>
    <t xml:space="preserve">    残疾人康复</t>
  </si>
  <si>
    <t>增加中央和省级款残疾儿童康复转移支付补助支出。</t>
  </si>
  <si>
    <t xml:space="preserve">    残疾人就业和扶贫</t>
  </si>
  <si>
    <t xml:space="preserve">    残疾人体育</t>
  </si>
  <si>
    <t xml:space="preserve">    残疾人生活和护理补贴</t>
  </si>
  <si>
    <t xml:space="preserve">    其他残疾人事业支出</t>
  </si>
  <si>
    <t>增加中央和省级残疾人发展事业转移支付补助支出。</t>
  </si>
  <si>
    <t xml:space="preserve">  红十字事业</t>
  </si>
  <si>
    <t xml:space="preserve">    其他红十字事业支出</t>
  </si>
  <si>
    <t xml:space="preserve">  最低生活保障</t>
  </si>
  <si>
    <t xml:space="preserve">    城市最低生活保障金支出</t>
  </si>
  <si>
    <t xml:space="preserve">    农村最低生活保障金支出</t>
  </si>
  <si>
    <t xml:space="preserve">  临时救助</t>
  </si>
  <si>
    <t xml:space="preserve">    临时救助支出</t>
  </si>
  <si>
    <t xml:space="preserve">    流浪乞讨人员救助支出</t>
  </si>
  <si>
    <t>增加中央和省级困难群众救助等转移支付补助支出。</t>
  </si>
  <si>
    <t xml:space="preserve">  特困人员救助供养</t>
  </si>
  <si>
    <t xml:space="preserve">    城市特困人员救助供养支出</t>
  </si>
  <si>
    <t xml:space="preserve">    农村特困人员救助供养支出</t>
  </si>
  <si>
    <t xml:space="preserve">  补充道路交通事故社会救助基金</t>
  </si>
  <si>
    <t xml:space="preserve">    交强险增值税补助基金支出</t>
  </si>
  <si>
    <t xml:space="preserve">    交强险罚款收入补助基金支出</t>
  </si>
  <si>
    <t xml:space="preserve">  其他生活救助</t>
  </si>
  <si>
    <t xml:space="preserve">    其他城市生活救助</t>
  </si>
  <si>
    <t>增加中央和省级临时救助资金转移支付补助支出。</t>
  </si>
  <si>
    <t xml:space="preserve">    其他农村生活救助</t>
  </si>
  <si>
    <t xml:space="preserve">  财政对基本养老保险基金的补助</t>
  </si>
  <si>
    <t xml:space="preserve">    财政对企业职工基本养老保险基金的补助</t>
  </si>
  <si>
    <t>增加中央和省级企业养老金转移支付补助支出。</t>
  </si>
  <si>
    <t xml:space="preserve">    财政对城乡居民基本养老保险基金的补助</t>
  </si>
  <si>
    <t xml:space="preserve">    财政对其他基本养老保险基金的补助</t>
  </si>
  <si>
    <t>增加中央和省级机关养老转移支付补助支出</t>
  </si>
  <si>
    <t xml:space="preserve">  财政对其他社会保险基金的补助</t>
  </si>
  <si>
    <t xml:space="preserve">    财政对失业保险基金的补助</t>
  </si>
  <si>
    <t xml:space="preserve">    财政对工伤保险基金的补助</t>
  </si>
  <si>
    <t xml:space="preserve">    财政对生育保险基金的补助</t>
  </si>
  <si>
    <t xml:space="preserve">    其他财政对社会保险基金的补助</t>
  </si>
  <si>
    <t xml:space="preserve">  退役军人管理事务</t>
  </si>
  <si>
    <t xml:space="preserve">    拥军优属</t>
  </si>
  <si>
    <t xml:space="preserve">    部队供应</t>
  </si>
  <si>
    <t xml:space="preserve">    其他退役军人事务管理支出</t>
  </si>
  <si>
    <t xml:space="preserve">  其他社会保障和就业支出</t>
  </si>
  <si>
    <t xml:space="preserve">    其他社会保障和就业支出</t>
  </si>
  <si>
    <t>部分单位补缴社保养老金。</t>
  </si>
  <si>
    <t xml:space="preserve">  卫生健康管理事务</t>
  </si>
  <si>
    <t xml:space="preserve">    其他卫生健康管理事务支出</t>
  </si>
  <si>
    <t xml:space="preserve">  公立医院</t>
  </si>
  <si>
    <t xml:space="preserve">    综合医院</t>
  </si>
  <si>
    <t xml:space="preserve">    中医(民族)医院</t>
  </si>
  <si>
    <t xml:space="preserve">    传染病医院</t>
  </si>
  <si>
    <t xml:space="preserve">    职业病防治医院</t>
  </si>
  <si>
    <t xml:space="preserve">    精神病医院</t>
  </si>
  <si>
    <t xml:space="preserve">    妇产医院</t>
  </si>
  <si>
    <t xml:space="preserve">    儿童医院</t>
  </si>
  <si>
    <t xml:space="preserve">    其他专科医院</t>
  </si>
  <si>
    <t xml:space="preserve">    福利医院</t>
  </si>
  <si>
    <t xml:space="preserve">    行业医院</t>
  </si>
  <si>
    <t xml:space="preserve">    处理医疗欠费</t>
  </si>
  <si>
    <t xml:space="preserve">    康复医院</t>
  </si>
  <si>
    <t xml:space="preserve">    其他公立医院支出</t>
  </si>
  <si>
    <t xml:space="preserve">  基层医疗卫生机构</t>
  </si>
  <si>
    <t xml:space="preserve">    城市社区卫生机构</t>
  </si>
  <si>
    <t xml:space="preserve">    乡镇卫生院</t>
  </si>
  <si>
    <t xml:space="preserve">    其他基层医疗卫生机构支出</t>
  </si>
  <si>
    <t>增加中央和省级基层医疗卫生机构建设转移支付补助支出</t>
  </si>
  <si>
    <t xml:space="preserve">  公共卫生</t>
  </si>
  <si>
    <t xml:space="preserve">    疾病预防控制机构</t>
  </si>
  <si>
    <t xml:space="preserve">    卫生监督机构</t>
  </si>
  <si>
    <t xml:space="preserve">    妇幼保健机构</t>
  </si>
  <si>
    <t xml:space="preserve">    精神卫生机构</t>
  </si>
  <si>
    <t xml:space="preserve">    应急救治机构</t>
  </si>
  <si>
    <t xml:space="preserve">    采供血机构</t>
  </si>
  <si>
    <t xml:space="preserve">    其他专业公共卫生机构</t>
  </si>
  <si>
    <t xml:space="preserve">    基本公共卫生服务</t>
  </si>
  <si>
    <t xml:space="preserve">    重大公共卫生专项</t>
  </si>
  <si>
    <t>增加中央和省级重大传染病防控经费转移支付补助支出</t>
  </si>
  <si>
    <t xml:space="preserve">    突发公共卫生事件应急处理</t>
  </si>
  <si>
    <t>增加中央和省级防控新型冠状病毒转移支付补助支出</t>
  </si>
  <si>
    <t xml:space="preserve">    其他公共卫生支出</t>
  </si>
  <si>
    <t xml:space="preserve">  中医药</t>
  </si>
  <si>
    <t xml:space="preserve">    中医(民族医)药专项</t>
  </si>
  <si>
    <t>增加中央和省级中医药发展补助转移支付补助资金</t>
  </si>
  <si>
    <t xml:space="preserve">    其他中医药支出</t>
  </si>
  <si>
    <t xml:space="preserve">  计划生育事务</t>
  </si>
  <si>
    <t xml:space="preserve">    计划生育机构</t>
  </si>
  <si>
    <t xml:space="preserve">    计划生育服务</t>
  </si>
  <si>
    <t xml:space="preserve">    其他计划生育事务支出</t>
  </si>
  <si>
    <t xml:space="preserve">  行政事业单位医疗</t>
  </si>
  <si>
    <t xml:space="preserve">    行政单位医疗</t>
  </si>
  <si>
    <t xml:space="preserve">    事业单位医疗</t>
  </si>
  <si>
    <t>教育体制下划，调减学校缴纳医疗保险本级支出。</t>
  </si>
  <si>
    <t xml:space="preserve">    公务员医疗补助</t>
  </si>
  <si>
    <t xml:space="preserve">    其他行政事业单位医疗支出</t>
  </si>
  <si>
    <t>压减行政事业离休干部医疗一般性项目支出。</t>
  </si>
  <si>
    <t xml:space="preserve">  财政对基本医疗保险基金的补助</t>
  </si>
  <si>
    <t xml:space="preserve">    财政对职工基本医疗保险基金的补助</t>
  </si>
  <si>
    <t xml:space="preserve">    财政对城乡居民基本医疗保险基金的补助</t>
  </si>
  <si>
    <t>增加中央和省级城乡居民医保补助转移支付补助支出</t>
  </si>
  <si>
    <t xml:space="preserve">    财政对其他基本医疗保险基金的补助</t>
  </si>
  <si>
    <t xml:space="preserve">  医疗救助</t>
  </si>
  <si>
    <t xml:space="preserve">    城乡医疗救助</t>
  </si>
  <si>
    <t xml:space="preserve">    疾病应急救助</t>
  </si>
  <si>
    <t xml:space="preserve">    其他医疗救助支出</t>
  </si>
  <si>
    <t xml:space="preserve">  优抚对象医疗</t>
  </si>
  <si>
    <t xml:space="preserve">    优抚对象医疗补助</t>
  </si>
  <si>
    <t xml:space="preserve">    其他优抚对象医疗支出</t>
  </si>
  <si>
    <t xml:space="preserve">  医疗保障管理事务</t>
  </si>
  <si>
    <t xml:space="preserve">    医疗保障政策管理</t>
  </si>
  <si>
    <t xml:space="preserve">    医疗保障经办事务</t>
  </si>
  <si>
    <t xml:space="preserve">    其他医疗保障管理事务支出</t>
  </si>
  <si>
    <t xml:space="preserve">  老龄卫生健康事务</t>
  </si>
  <si>
    <t xml:space="preserve">    老龄卫生健康事务</t>
  </si>
  <si>
    <t xml:space="preserve">  其他卫生健康支出</t>
  </si>
  <si>
    <t xml:space="preserve">    其他卫生健康支出</t>
  </si>
  <si>
    <t>一是增加中央和省级医疗服务能力提升转移支付补助支出，二是从年初预留及预备费调剂到本科目，用于疫情防控等支出。</t>
  </si>
  <si>
    <t xml:space="preserve">  环境保护管理事务</t>
  </si>
  <si>
    <t xml:space="preserve">    生态环境保护宣传</t>
  </si>
  <si>
    <t xml:space="preserve">    环境保护法规、规划及标准</t>
  </si>
  <si>
    <t xml:space="preserve">    生态环境国际合作及履约</t>
  </si>
  <si>
    <t xml:space="preserve">    生态环境保护行政许可</t>
  </si>
  <si>
    <t xml:space="preserve">    应对气候变化管理事务</t>
  </si>
  <si>
    <t xml:space="preserve">    其他环境保护管理事务支出</t>
  </si>
  <si>
    <t>压减节能环保一般性项目支出。</t>
  </si>
  <si>
    <t xml:space="preserve">  环境监测与监察</t>
  </si>
  <si>
    <t xml:space="preserve">    建设项目环评审查与监督</t>
  </si>
  <si>
    <t xml:space="preserve">    核与辐射安全监督</t>
  </si>
  <si>
    <t xml:space="preserve">    其他环境监测与监察支出</t>
  </si>
  <si>
    <t>压减污染防治攻坚战执法一般性项目支出。</t>
  </si>
  <si>
    <t xml:space="preserve">  污染防治</t>
  </si>
  <si>
    <t xml:space="preserve">    大气</t>
  </si>
  <si>
    <t>增加中央和省级中央大气污染防治转移支付补助支出</t>
  </si>
  <si>
    <t xml:space="preserve">    水体</t>
  </si>
  <si>
    <t>一是调增泗河犟河人工快渗运维费。二是增加中央和省级中央大气污染防治转移支付补助支出。</t>
  </si>
  <si>
    <t xml:space="preserve">    噪声</t>
  </si>
  <si>
    <t xml:space="preserve">    固体废弃物与化学品</t>
  </si>
  <si>
    <t xml:space="preserve">    放射源和放射性废物监管</t>
  </si>
  <si>
    <t xml:space="preserve">    辐射</t>
  </si>
  <si>
    <t xml:space="preserve">    其他污染防治支出</t>
  </si>
  <si>
    <t xml:space="preserve">  自然生态保护</t>
  </si>
  <si>
    <t xml:space="preserve">    生态保护</t>
  </si>
  <si>
    <t xml:space="preserve">    农村环境保护</t>
  </si>
  <si>
    <t xml:space="preserve">    自然保护区</t>
  </si>
  <si>
    <t xml:space="preserve">    生物及物种资源保护</t>
  </si>
  <si>
    <t xml:space="preserve">    其他自然生态保护支出</t>
  </si>
  <si>
    <t>安排新增政府债券资金用于百二河生态修复建设。</t>
  </si>
  <si>
    <t xml:space="preserve">  天然林保护</t>
  </si>
  <si>
    <t xml:space="preserve">    森林管护</t>
  </si>
  <si>
    <t xml:space="preserve">    社会保险补助</t>
  </si>
  <si>
    <t xml:space="preserve">    政策性社会性支出补助</t>
  </si>
  <si>
    <t xml:space="preserve">    天然林保护工程建设</t>
  </si>
  <si>
    <t xml:space="preserve">    停伐补助</t>
  </si>
  <si>
    <t xml:space="preserve">    其他天然林保护支出</t>
  </si>
  <si>
    <t xml:space="preserve">  退耕还林</t>
  </si>
  <si>
    <t xml:space="preserve">    退耕现金</t>
  </si>
  <si>
    <t xml:space="preserve">    退耕还林粮食折现补贴</t>
  </si>
  <si>
    <t xml:space="preserve">    退耕还林粮食费用补贴</t>
  </si>
  <si>
    <t xml:space="preserve">    退耕还林工程建设</t>
  </si>
  <si>
    <t xml:space="preserve">    其他退耕还林支出</t>
  </si>
  <si>
    <t xml:space="preserve">  风沙荒漠治理</t>
  </si>
  <si>
    <t xml:space="preserve">    京津风沙源治理工程建设</t>
  </si>
  <si>
    <t xml:space="preserve">    其他风沙荒漠治理支出</t>
  </si>
  <si>
    <t xml:space="preserve">  退牧还草</t>
  </si>
  <si>
    <t xml:space="preserve">    退牧还草工程建设</t>
  </si>
  <si>
    <t xml:space="preserve">    其他退牧还草支出</t>
  </si>
  <si>
    <t xml:space="preserve">  已垦草原退耕还草</t>
  </si>
  <si>
    <t xml:space="preserve">    已垦草原退耕还草</t>
  </si>
  <si>
    <t xml:space="preserve">  能源节约利用</t>
  </si>
  <si>
    <t xml:space="preserve">    能源节约利用</t>
  </si>
  <si>
    <t>增加中央和省级新能源汽车转移支付补助支出。</t>
  </si>
  <si>
    <t xml:space="preserve">  污染减排</t>
  </si>
  <si>
    <t xml:space="preserve">    生态环境监测与信息</t>
  </si>
  <si>
    <t xml:space="preserve">    生态环境执法监察</t>
  </si>
  <si>
    <t xml:space="preserve">    减排专项支出</t>
  </si>
  <si>
    <t xml:space="preserve">    清洁生产专项支出</t>
  </si>
  <si>
    <t xml:space="preserve">    其他污染减排支出</t>
  </si>
  <si>
    <t xml:space="preserve">  可再生能源</t>
  </si>
  <si>
    <t xml:space="preserve">    可再生能源</t>
  </si>
  <si>
    <t xml:space="preserve">  循环经济</t>
  </si>
  <si>
    <t xml:space="preserve">    循环经济</t>
  </si>
  <si>
    <t xml:space="preserve">  能源管理事务</t>
  </si>
  <si>
    <t xml:space="preserve">    能源预测预警</t>
  </si>
  <si>
    <t xml:space="preserve">    能源战略规划与实施</t>
  </si>
  <si>
    <t xml:space="preserve">    能源科技装备</t>
  </si>
  <si>
    <t xml:space="preserve">    能源行业管理</t>
  </si>
  <si>
    <t xml:space="preserve">    能源管理</t>
  </si>
  <si>
    <t xml:space="preserve">    石油储备发展管理</t>
  </si>
  <si>
    <t xml:space="preserve">    能源调查</t>
  </si>
  <si>
    <t xml:space="preserve">    农村电网建设</t>
  </si>
  <si>
    <t xml:space="preserve">    其他能源管理事务支出</t>
  </si>
  <si>
    <t xml:space="preserve">  其他节能环保支出</t>
  </si>
  <si>
    <t xml:space="preserve">    其他节能环保支出</t>
  </si>
  <si>
    <t>从年初预留及预备费调剂到本科目，用于节能环保支出。</t>
  </si>
  <si>
    <t xml:space="preserve">  城乡社区管理事务</t>
  </si>
  <si>
    <t xml:space="preserve">    城管执法</t>
  </si>
  <si>
    <t xml:space="preserve">    工程建设标准规范编制与监管</t>
  </si>
  <si>
    <t xml:space="preserve">    工程建设管理</t>
  </si>
  <si>
    <t xml:space="preserve">    市政公用行业市场监管</t>
  </si>
  <si>
    <t xml:space="preserve">    住宅建设与房地产市场监管</t>
  </si>
  <si>
    <t xml:space="preserve">    执业资格注册、资质审查</t>
  </si>
  <si>
    <t xml:space="preserve">    其他城乡社区管理事务支出</t>
  </si>
  <si>
    <t xml:space="preserve">  城乡社区规划与管理</t>
  </si>
  <si>
    <t xml:space="preserve">    城乡社区规划与管理</t>
  </si>
  <si>
    <t xml:space="preserve">  城乡社区公共设施</t>
  </si>
  <si>
    <t xml:space="preserve">    小城镇基础设施建设</t>
  </si>
  <si>
    <t xml:space="preserve">    其他城乡社区公共设施支出</t>
  </si>
  <si>
    <t>因调入一般公共预算资金减少，相应调减项目支出。</t>
  </si>
  <si>
    <t xml:space="preserve">  城乡社区环境卫生</t>
  </si>
  <si>
    <t xml:space="preserve">    城乡社区环境卫生</t>
  </si>
  <si>
    <t>压减垃圾焚烧一般性项目支出。</t>
  </si>
  <si>
    <t xml:space="preserve">  建设市场管理与监督</t>
  </si>
  <si>
    <t xml:space="preserve">    建设市场管理与监督</t>
  </si>
  <si>
    <t xml:space="preserve">  其他城乡社区支出</t>
  </si>
  <si>
    <t xml:space="preserve">    其他城乡社区支出</t>
  </si>
  <si>
    <t>从年初预留及预备费调剂到本科目，用于城乡社区支出。</t>
  </si>
  <si>
    <t xml:space="preserve">  农业</t>
  </si>
  <si>
    <t xml:space="preserve">    农垦运行</t>
  </si>
  <si>
    <t xml:space="preserve">    科技转化与推广服务</t>
  </si>
  <si>
    <t xml:space="preserve">    病虫害控制</t>
  </si>
  <si>
    <t xml:space="preserve">    农产品质量安全</t>
  </si>
  <si>
    <t xml:space="preserve">    执法监管</t>
  </si>
  <si>
    <t xml:space="preserve">    统计监测与信息服务</t>
  </si>
  <si>
    <t xml:space="preserve">    农业行业业务管理</t>
  </si>
  <si>
    <t xml:space="preserve">    对外交流与合作</t>
  </si>
  <si>
    <t xml:space="preserve">    防灾救灾</t>
  </si>
  <si>
    <t xml:space="preserve">    稳定农民收入补贴</t>
  </si>
  <si>
    <t xml:space="preserve">    农业结构调整补贴</t>
  </si>
  <si>
    <t xml:space="preserve">    农业生产发展</t>
  </si>
  <si>
    <t xml:space="preserve">    农村合作经济</t>
  </si>
  <si>
    <t xml:space="preserve">    农产品加工与促销</t>
  </si>
  <si>
    <t xml:space="preserve">    农村公益事业</t>
  </si>
  <si>
    <t xml:space="preserve">    农业资源保护修复与利用</t>
  </si>
  <si>
    <t xml:space="preserve">    农村道路建设</t>
  </si>
  <si>
    <t xml:space="preserve">    成品油价格改革对渔业的补贴</t>
  </si>
  <si>
    <t xml:space="preserve">    对高校毕业生到基层任职补助</t>
  </si>
  <si>
    <t xml:space="preserve">    农田建设</t>
  </si>
  <si>
    <t xml:space="preserve">    其他农业支出</t>
  </si>
  <si>
    <t>减少中央和省级农业转移支付补助资金。</t>
  </si>
  <si>
    <t xml:space="preserve">  林业和草原</t>
  </si>
  <si>
    <t xml:space="preserve">    事业机构</t>
  </si>
  <si>
    <t xml:space="preserve">    森林培育</t>
  </si>
  <si>
    <t xml:space="preserve">    技术推广与转化</t>
  </si>
  <si>
    <t xml:space="preserve">    森林资源管理</t>
  </si>
  <si>
    <t>减少中央和省级森林资源管理转移支付补助支出。</t>
  </si>
  <si>
    <t xml:space="preserve">    森林生态效益补偿</t>
  </si>
  <si>
    <t xml:space="preserve">    自然保护区等管理</t>
  </si>
  <si>
    <t xml:space="preserve">    动植物保护</t>
  </si>
  <si>
    <t>压减农业专项管理一般性项目支出。</t>
  </si>
  <si>
    <t xml:space="preserve">    湿地保护</t>
  </si>
  <si>
    <t xml:space="preserve">    执法与监督</t>
  </si>
  <si>
    <t xml:space="preserve">    防沙治沙</t>
  </si>
  <si>
    <t xml:space="preserve">    对外合作与交流</t>
  </si>
  <si>
    <t xml:space="preserve">    产业化管理</t>
  </si>
  <si>
    <t xml:space="preserve">    信息管理</t>
  </si>
  <si>
    <t xml:space="preserve">    林区公共支出</t>
  </si>
  <si>
    <t xml:space="preserve">    贷款贴息</t>
  </si>
  <si>
    <t xml:space="preserve">    成品油价格改革对林业的补贴</t>
  </si>
  <si>
    <t xml:space="preserve">    防灾减灾</t>
  </si>
  <si>
    <t xml:space="preserve">    国家公园</t>
  </si>
  <si>
    <t xml:space="preserve">    草原管理</t>
  </si>
  <si>
    <t xml:space="preserve">    行业业务管理</t>
  </si>
  <si>
    <t xml:space="preserve">    其他林业和草原支出</t>
  </si>
  <si>
    <t xml:space="preserve">  水利</t>
  </si>
  <si>
    <t xml:space="preserve">    水利行业业务管理</t>
  </si>
  <si>
    <t>安排新增政府债券用于水利项目建设。</t>
  </si>
  <si>
    <t xml:space="preserve">    水利工程建设</t>
  </si>
  <si>
    <t xml:space="preserve">    水利工程运行与维护</t>
  </si>
  <si>
    <t xml:space="preserve">    长江黄河等流域管理</t>
  </si>
  <si>
    <t xml:space="preserve">    水利前期工作</t>
  </si>
  <si>
    <t xml:space="preserve">    水利执法监督</t>
  </si>
  <si>
    <t xml:space="preserve">    水土保持</t>
  </si>
  <si>
    <t xml:space="preserve">    水资源节约管理与保护</t>
  </si>
  <si>
    <t xml:space="preserve">    水质监测</t>
  </si>
  <si>
    <t xml:space="preserve">    水文测报</t>
  </si>
  <si>
    <t xml:space="preserve">    防汛</t>
  </si>
  <si>
    <t xml:space="preserve">    抗旱</t>
  </si>
  <si>
    <t xml:space="preserve">    农村水利</t>
  </si>
  <si>
    <t xml:space="preserve">    水利技术推广</t>
  </si>
  <si>
    <t xml:space="preserve">    国际河流治理与管理</t>
  </si>
  <si>
    <t xml:space="preserve">    江河湖库水系综合整治</t>
  </si>
  <si>
    <t xml:space="preserve">    大中型水库移民后期扶持专项支出</t>
  </si>
  <si>
    <t xml:space="preserve">    水利安全监督</t>
  </si>
  <si>
    <t xml:space="preserve">    水利建设征地及移民支出</t>
  </si>
  <si>
    <t xml:space="preserve">    农村人畜饮水</t>
  </si>
  <si>
    <t xml:space="preserve">    其他水利支出</t>
  </si>
  <si>
    <t xml:space="preserve">  南水北调</t>
  </si>
  <si>
    <t xml:space="preserve">    南水北调工程建设</t>
  </si>
  <si>
    <t xml:space="preserve">    政策研究与信息管理</t>
  </si>
  <si>
    <t xml:space="preserve">    工程稽查</t>
  </si>
  <si>
    <t xml:space="preserve">    前期工作</t>
  </si>
  <si>
    <t xml:space="preserve">    南水北调技术推广</t>
  </si>
  <si>
    <t xml:space="preserve">    环境、移民及水资源管理与保护</t>
  </si>
  <si>
    <t xml:space="preserve">    其他南水北调支出</t>
  </si>
  <si>
    <t xml:space="preserve">  扶贫</t>
  </si>
  <si>
    <t xml:space="preserve">    农村基础设施建设</t>
  </si>
  <si>
    <t xml:space="preserve">    生产发展</t>
  </si>
  <si>
    <t xml:space="preserve">    社会发展</t>
  </si>
  <si>
    <t xml:space="preserve">    扶贫贷款奖补和贴息</t>
  </si>
  <si>
    <t xml:space="preserve">    “三西”农业建设专项补助</t>
  </si>
  <si>
    <t xml:space="preserve">    扶贫事业机构</t>
  </si>
  <si>
    <t xml:space="preserve">    其他扶贫支出</t>
  </si>
  <si>
    <t>一是一般公共预算收入减收，调减年初预算按收入增量15%安排的专项扶贫资金。二是市本级年初预算安排的精准扶贫等专项资金分配到县市区，调减本级支出。</t>
  </si>
  <si>
    <t xml:space="preserve">  农业综合开发</t>
  </si>
  <si>
    <t xml:space="preserve">    土地治理</t>
  </si>
  <si>
    <t xml:space="preserve">    产业化发展</t>
  </si>
  <si>
    <t xml:space="preserve">    创新示范</t>
  </si>
  <si>
    <t xml:space="preserve">    其他农业综合开发支出</t>
  </si>
  <si>
    <t xml:space="preserve">  农村综合改革</t>
  </si>
  <si>
    <t xml:space="preserve">    对村级一事一议的补助</t>
  </si>
  <si>
    <t xml:space="preserve">    国有农场办社会职能改革补助</t>
  </si>
  <si>
    <t xml:space="preserve">    对村民委员会和村党支部的补助</t>
  </si>
  <si>
    <t xml:space="preserve">    对村集体经济组织的补助</t>
  </si>
  <si>
    <t xml:space="preserve">    农村综合改革示范试点补助</t>
  </si>
  <si>
    <t xml:space="preserve">    其他农村综合改革支出</t>
  </si>
  <si>
    <t xml:space="preserve">  普惠金融发展支出</t>
  </si>
  <si>
    <t xml:space="preserve">    支持农村金融机构</t>
  </si>
  <si>
    <t xml:space="preserve">    涉农贷款增量奖励</t>
  </si>
  <si>
    <t xml:space="preserve">    农业保险保费补贴</t>
  </si>
  <si>
    <t xml:space="preserve">    创业担保贷款贴息</t>
  </si>
  <si>
    <t>从年初预留及预备费调剂到本科目，用于本级创业担保贷款贴息配套。</t>
  </si>
  <si>
    <t xml:space="preserve">    补充创业担保贷款基金</t>
  </si>
  <si>
    <t xml:space="preserve">    其他普惠金融发展支出</t>
  </si>
  <si>
    <t xml:space="preserve">  目标价格补贴</t>
  </si>
  <si>
    <t xml:space="preserve">    棉花目标价格补贴</t>
  </si>
  <si>
    <t xml:space="preserve">    其他目标价格补贴</t>
  </si>
  <si>
    <t xml:space="preserve">  其他农林水支出</t>
  </si>
  <si>
    <t xml:space="preserve">    化解其他公益性乡村债务支出</t>
  </si>
  <si>
    <t xml:space="preserve">    其他农林水支出</t>
  </si>
  <si>
    <t>从年初预留及预备费调剂到本科目，用于农林水支出。</t>
  </si>
  <si>
    <t xml:space="preserve">  公路水路运输</t>
  </si>
  <si>
    <t xml:space="preserve">    公路建设</t>
  </si>
  <si>
    <t>安排新增政府债券用于城区公路建设。</t>
  </si>
  <si>
    <t xml:space="preserve">    公路养护</t>
  </si>
  <si>
    <t>减少中央和省级公路养护转移支付补助资金。</t>
  </si>
  <si>
    <t xml:space="preserve">    交通运输信息化建设</t>
  </si>
  <si>
    <t xml:space="preserve">    公路和运输安全</t>
  </si>
  <si>
    <t xml:space="preserve">    公路还贷专项</t>
  </si>
  <si>
    <t xml:space="preserve">    公路运输管理</t>
  </si>
  <si>
    <t>减少中央和省级公路运输管理转移支付补助资金。</t>
  </si>
  <si>
    <t xml:space="preserve">    公路和运输技术标准化建设</t>
  </si>
  <si>
    <t xml:space="preserve">    港口设施</t>
  </si>
  <si>
    <t xml:space="preserve">    航道维护</t>
  </si>
  <si>
    <t xml:space="preserve">    船舶检验</t>
  </si>
  <si>
    <t xml:space="preserve">    救助打捞</t>
  </si>
  <si>
    <t xml:space="preserve">    内河运输</t>
  </si>
  <si>
    <t xml:space="preserve">    远洋运输</t>
  </si>
  <si>
    <t xml:space="preserve">    海事管理</t>
  </si>
  <si>
    <t xml:space="preserve">    航标事业发展支出</t>
  </si>
  <si>
    <t xml:space="preserve">    水路运输管理支出</t>
  </si>
  <si>
    <t xml:space="preserve">    口岸建设</t>
  </si>
  <si>
    <t xml:space="preserve">    取消政府还贷二级公路收费专项支出</t>
  </si>
  <si>
    <t xml:space="preserve">    其他公路水路运输支出</t>
  </si>
  <si>
    <t>减少中央和省级预算内基建投资等转移支付资金</t>
  </si>
  <si>
    <t>2019年10442万元</t>
  </si>
  <si>
    <t xml:space="preserve">  铁路运输</t>
  </si>
  <si>
    <t xml:space="preserve">    铁路路网建设</t>
  </si>
  <si>
    <t xml:space="preserve">    铁路还贷专项</t>
  </si>
  <si>
    <t xml:space="preserve">    铁路安全</t>
  </si>
  <si>
    <t xml:space="preserve">    铁路专项运输</t>
  </si>
  <si>
    <t xml:space="preserve">    行业监管</t>
  </si>
  <si>
    <t xml:space="preserve">    其他铁路运输支出</t>
  </si>
  <si>
    <t>安排新增政府债券用于高铁建设。</t>
  </si>
  <si>
    <t xml:space="preserve">  民用航空运输</t>
  </si>
  <si>
    <t xml:space="preserve">    机场建设</t>
  </si>
  <si>
    <t xml:space="preserve">    空管系统建设</t>
  </si>
  <si>
    <t xml:space="preserve">    民航还贷专项支出</t>
  </si>
  <si>
    <t xml:space="preserve">    民用航空安全</t>
  </si>
  <si>
    <t xml:space="preserve">    民航专项运输</t>
  </si>
  <si>
    <t xml:space="preserve">    其他民用航空运输支出</t>
  </si>
  <si>
    <t xml:space="preserve">  成品油价格改革对交通运输的补贴</t>
  </si>
  <si>
    <t xml:space="preserve">    对城市公交的补贴</t>
  </si>
  <si>
    <t xml:space="preserve">    对农村道路客运的补贴</t>
  </si>
  <si>
    <t xml:space="preserve">    对出租车的补贴</t>
  </si>
  <si>
    <t>增加中央和省级农村客运出租车等行业油价补贴转移支付补助支出。</t>
  </si>
  <si>
    <t xml:space="preserve">    成品油价格改革补贴其他支出</t>
  </si>
  <si>
    <t xml:space="preserve">  邮政业支出</t>
  </si>
  <si>
    <t xml:space="preserve">    邮政普遍服务与特殊服务</t>
  </si>
  <si>
    <t xml:space="preserve">    其他邮政业支出</t>
  </si>
  <si>
    <t xml:space="preserve">  车辆购置税支出</t>
  </si>
  <si>
    <t xml:space="preserve">    车辆购置税用于公路等基础设施建设支出</t>
  </si>
  <si>
    <t xml:space="preserve">    车辆购置税用于农村公路建设支出</t>
  </si>
  <si>
    <t xml:space="preserve">    车辆购置税用于老旧汽车报废更新补贴</t>
  </si>
  <si>
    <t xml:space="preserve">    车辆购置税其他支出</t>
  </si>
  <si>
    <t xml:space="preserve">  其他交通运输支出</t>
  </si>
  <si>
    <t xml:space="preserve">    公共交通运营补助</t>
  </si>
  <si>
    <t>从年初预留及预备费调剂到本科目，用于新能源公交运营补助和公交公司公益性乘车补贴资金。</t>
  </si>
  <si>
    <t xml:space="preserve">    其他交通运输支出</t>
  </si>
  <si>
    <t>资源勘探信息等支出</t>
  </si>
  <si>
    <t xml:space="preserve">  资源勘探开发</t>
  </si>
  <si>
    <t xml:space="preserve">    煤炭勘探开采和洗选</t>
  </si>
  <si>
    <t xml:space="preserve">    石油和天然气勘探开采</t>
  </si>
  <si>
    <t xml:space="preserve">    黑色金属矿勘探和采选</t>
  </si>
  <si>
    <t xml:space="preserve">    有色金属矿勘探和采选</t>
  </si>
  <si>
    <t xml:space="preserve">    非金属矿勘探和采选</t>
  </si>
  <si>
    <t xml:space="preserve">    其他资源勘探业支出</t>
  </si>
  <si>
    <t xml:space="preserve">  制造业</t>
  </si>
  <si>
    <t xml:space="preserve">    纺织业</t>
  </si>
  <si>
    <t xml:space="preserve">    医药制造业</t>
  </si>
  <si>
    <t xml:space="preserve">    非金属矿物制品业</t>
  </si>
  <si>
    <t xml:space="preserve">    通信设备、计算机及其他电子设备制造业</t>
  </si>
  <si>
    <t xml:space="preserve">    交通运输设备制造业</t>
  </si>
  <si>
    <t xml:space="preserve">    电气机械及器材制造业</t>
  </si>
  <si>
    <t xml:space="preserve">    工艺品及其他制造业</t>
  </si>
  <si>
    <t xml:space="preserve">    石油加工、炼焦及核燃料加工业</t>
  </si>
  <si>
    <t xml:space="preserve">    化学原料及化学制品制造业</t>
  </si>
  <si>
    <t xml:space="preserve">    黑色金属冶炼及压延加工业</t>
  </si>
  <si>
    <t xml:space="preserve">    有色金属冶炼及压延加工业</t>
  </si>
  <si>
    <t xml:space="preserve">    其他制造业支出</t>
  </si>
  <si>
    <t xml:space="preserve">  建筑业</t>
  </si>
  <si>
    <t xml:space="preserve">    其他建筑业支出</t>
  </si>
  <si>
    <t xml:space="preserve">  工业和信息产业监管</t>
  </si>
  <si>
    <t xml:space="preserve">    战备应急</t>
  </si>
  <si>
    <t xml:space="preserve">    信息安全建设</t>
  </si>
  <si>
    <t xml:space="preserve">    专用通信</t>
  </si>
  <si>
    <t xml:space="preserve">    无线电监管</t>
  </si>
  <si>
    <t xml:space="preserve">    工业和信息产业战略研究与标准制定</t>
  </si>
  <si>
    <t xml:space="preserve">    工业和信息产业支持</t>
  </si>
  <si>
    <t xml:space="preserve">    电子专项工程</t>
  </si>
  <si>
    <t xml:space="preserve">    技术基础研究</t>
  </si>
  <si>
    <t xml:space="preserve">    其他工业和信息产业监管支出</t>
  </si>
  <si>
    <t xml:space="preserve">  国有资产监管</t>
  </si>
  <si>
    <t xml:space="preserve">    国有企业监事会专项</t>
  </si>
  <si>
    <t xml:space="preserve">    中央企业专项管理</t>
  </si>
  <si>
    <t xml:space="preserve">    其他国有资产监管支出</t>
  </si>
  <si>
    <t xml:space="preserve">  支持中小企业发展和管理支出</t>
  </si>
  <si>
    <t xml:space="preserve">    科技型中小企业技术创新基金</t>
  </si>
  <si>
    <t xml:space="preserve">    中小企业发展专项</t>
  </si>
  <si>
    <t xml:space="preserve">    其他支持中小企业发展和管理支出</t>
  </si>
  <si>
    <t xml:space="preserve">  其他资源勘探信息等支出</t>
  </si>
  <si>
    <t xml:space="preserve">    黄金事务</t>
  </si>
  <si>
    <t xml:space="preserve">    技术改造支出</t>
  </si>
  <si>
    <t xml:space="preserve">    中药材扶持资金支出</t>
  </si>
  <si>
    <t xml:space="preserve">    重点产业振兴和技术改造项目贷款贴息</t>
  </si>
  <si>
    <t xml:space="preserve">    其他资源勘探信息等支出</t>
  </si>
  <si>
    <t xml:space="preserve">  商业流通事务</t>
  </si>
  <si>
    <t xml:space="preserve">    食品流通安全补贴</t>
  </si>
  <si>
    <t xml:space="preserve">    市场监测及信息管理</t>
  </si>
  <si>
    <t xml:space="preserve">    民贸企业补贴</t>
  </si>
  <si>
    <t xml:space="preserve">    民贸民品贷款贴息</t>
  </si>
  <si>
    <t xml:space="preserve">    其他商业流通事务支出</t>
  </si>
  <si>
    <t xml:space="preserve">  涉外发展服务支出</t>
  </si>
  <si>
    <t xml:space="preserve">    外商投资环境建设补助资金</t>
  </si>
  <si>
    <t xml:space="preserve">    其他涉外发展服务支出</t>
  </si>
  <si>
    <t>主要是增加中央和省级外经贸发展转移支付补助支出。</t>
  </si>
  <si>
    <t xml:space="preserve">  其他商业服务业等支出</t>
  </si>
  <si>
    <t xml:space="preserve">    服务业基础设施建设</t>
  </si>
  <si>
    <t xml:space="preserve">    其他商业服务业等支出</t>
  </si>
  <si>
    <t>主要是增加中央和省级服务业发展引导转移支付补助支出。</t>
  </si>
  <si>
    <t xml:space="preserve">  金融部门行政支出</t>
  </si>
  <si>
    <t>压减农发项目管理一般性项目支出。</t>
  </si>
  <si>
    <t xml:space="preserve">    安全防卫</t>
  </si>
  <si>
    <t xml:space="preserve">    金融部门其他行政支出</t>
  </si>
  <si>
    <t xml:space="preserve">  金融部门监管支出</t>
  </si>
  <si>
    <t xml:space="preserve">    货币发行</t>
  </si>
  <si>
    <t xml:space="preserve">    金融服务</t>
  </si>
  <si>
    <t xml:space="preserve">    反假币</t>
  </si>
  <si>
    <t xml:space="preserve">    重点金融机构监管</t>
  </si>
  <si>
    <t xml:space="preserve">    金融稽查与案件处理</t>
  </si>
  <si>
    <t xml:space="preserve">    金融行业电子化建设</t>
  </si>
  <si>
    <t xml:space="preserve">    从业人员资格考试</t>
  </si>
  <si>
    <t xml:space="preserve">    反洗钱</t>
  </si>
  <si>
    <t xml:space="preserve">    金融部门其他监管支出</t>
  </si>
  <si>
    <t xml:space="preserve">  金融发展支出</t>
  </si>
  <si>
    <t xml:space="preserve">    政策性银行亏损补贴</t>
  </si>
  <si>
    <t xml:space="preserve">    利息费用补贴支出</t>
  </si>
  <si>
    <t xml:space="preserve">    补充资本金</t>
  </si>
  <si>
    <t xml:space="preserve">    风险基金补助</t>
  </si>
  <si>
    <t xml:space="preserve">    其他金融发展支出</t>
  </si>
  <si>
    <t xml:space="preserve">  金融调控支出</t>
  </si>
  <si>
    <t xml:space="preserve">    中央银行亏损补贴</t>
  </si>
  <si>
    <t xml:space="preserve">    其他金融调控支出</t>
  </si>
  <si>
    <t xml:space="preserve">  其他金融支出</t>
  </si>
  <si>
    <t xml:space="preserve">    其他金融支出</t>
  </si>
  <si>
    <t>主要是增加中央和省级中小企业贴息贷款疫情防控增支补助支出。</t>
  </si>
  <si>
    <t>援助其他地区支出</t>
  </si>
  <si>
    <t xml:space="preserve">  一般公共服务</t>
  </si>
  <si>
    <t xml:space="preserve">  教育</t>
  </si>
  <si>
    <t xml:space="preserve">  文化体育与传媒</t>
  </si>
  <si>
    <t xml:space="preserve">  医疗卫生</t>
  </si>
  <si>
    <t xml:space="preserve">  节能环保</t>
  </si>
  <si>
    <t xml:space="preserve">  交通运输</t>
  </si>
  <si>
    <t xml:space="preserve">  住房保障</t>
  </si>
  <si>
    <t xml:space="preserve">  其他支出</t>
  </si>
  <si>
    <t xml:space="preserve">  自然资源事务</t>
  </si>
  <si>
    <t xml:space="preserve">    自然资源规划及管理</t>
  </si>
  <si>
    <t xml:space="preserve">    土地资源调查</t>
  </si>
  <si>
    <t xml:space="preserve">    自然资源利用与保护</t>
  </si>
  <si>
    <t xml:space="preserve">    自然资源社会公益服务</t>
  </si>
  <si>
    <t xml:space="preserve">    自然资源行业业务管理</t>
  </si>
  <si>
    <t xml:space="preserve">    自然资源调查与确权登记</t>
  </si>
  <si>
    <t xml:space="preserve">    国土整治</t>
  </si>
  <si>
    <t xml:space="preserve">    土地资源储备支出</t>
  </si>
  <si>
    <t xml:space="preserve">    地质矿产资源与环境调查</t>
  </si>
  <si>
    <t xml:space="preserve">    地质勘查与矿产资源管理</t>
  </si>
  <si>
    <t xml:space="preserve">    地质转产项目财政贴息</t>
  </si>
  <si>
    <t xml:space="preserve">    国外风险勘查</t>
  </si>
  <si>
    <t xml:space="preserve">    地质勘查基金(周转金)支出</t>
  </si>
  <si>
    <t xml:space="preserve">    其他自然资源事务支出</t>
  </si>
  <si>
    <t xml:space="preserve">  海洋管理事务</t>
  </si>
  <si>
    <t xml:space="preserve">    海域使用管理</t>
  </si>
  <si>
    <t xml:space="preserve">    海洋环境保护与监测</t>
  </si>
  <si>
    <t xml:space="preserve">    海洋调查评价</t>
  </si>
  <si>
    <t xml:space="preserve">    海洋权益维护</t>
  </si>
  <si>
    <t xml:space="preserve">    海洋执法监察</t>
  </si>
  <si>
    <t xml:space="preserve">    海洋防灾减灾</t>
  </si>
  <si>
    <t xml:space="preserve">    海洋卫星</t>
  </si>
  <si>
    <t xml:space="preserve">    极地考察</t>
  </si>
  <si>
    <t xml:space="preserve">    海洋矿产资源勘探研究</t>
  </si>
  <si>
    <t xml:space="preserve">    海港航标维护</t>
  </si>
  <si>
    <t xml:space="preserve">    海水淡化</t>
  </si>
  <si>
    <t xml:space="preserve">    无居民海岛使用金支出</t>
  </si>
  <si>
    <t xml:space="preserve">    海岛和海域保护</t>
  </si>
  <si>
    <t xml:space="preserve">    其他海洋管理事务支出</t>
  </si>
  <si>
    <t xml:space="preserve">  测绘事务</t>
  </si>
  <si>
    <t xml:space="preserve">    基础测绘</t>
  </si>
  <si>
    <t xml:space="preserve">    航空摄影</t>
  </si>
  <si>
    <t xml:space="preserve">    测绘工程建设</t>
  </si>
  <si>
    <t xml:space="preserve">    其他测绘事务支出</t>
  </si>
  <si>
    <t xml:space="preserve">  气象事务</t>
  </si>
  <si>
    <t xml:space="preserve">    气象事业机构</t>
  </si>
  <si>
    <t xml:space="preserve">    气象探测</t>
  </si>
  <si>
    <t xml:space="preserve">    气象信息传输及管理</t>
  </si>
  <si>
    <t xml:space="preserve">    气象预报预测</t>
  </si>
  <si>
    <t xml:space="preserve">    气象服务</t>
  </si>
  <si>
    <t xml:space="preserve">    气象装备保障维护</t>
  </si>
  <si>
    <t xml:space="preserve">    气象基础设施建设与维修</t>
  </si>
  <si>
    <t>从年初预留及预备费调剂到本科目，用于气象监测预警能力提升工程项目建设</t>
  </si>
  <si>
    <t xml:space="preserve">    气象卫星</t>
  </si>
  <si>
    <t xml:space="preserve">    气象法规与标准</t>
  </si>
  <si>
    <t xml:space="preserve">    气象资金审计稽查</t>
  </si>
  <si>
    <t xml:space="preserve">    其他气象事务支出</t>
  </si>
  <si>
    <t xml:space="preserve">  其他自然资源海洋气象等支出</t>
  </si>
  <si>
    <t xml:space="preserve">    其他自然资源海洋气象等支出</t>
  </si>
  <si>
    <t xml:space="preserve">  保障性安居工程支出</t>
  </si>
  <si>
    <t xml:space="preserve">    廉租住房</t>
  </si>
  <si>
    <t xml:space="preserve">    沉陷区治理</t>
  </si>
  <si>
    <t xml:space="preserve">    棚户区改造</t>
  </si>
  <si>
    <t>从“其他保障性安居工程支出”调剂到本科目，用于棚户区改造支出。</t>
  </si>
  <si>
    <t xml:space="preserve">    少数民族地区游牧民定居工程</t>
  </si>
  <si>
    <t xml:space="preserve">    农村危房改造</t>
  </si>
  <si>
    <t xml:space="preserve">    公共租赁住房</t>
  </si>
  <si>
    <t xml:space="preserve">    保障性住房租金补贴</t>
  </si>
  <si>
    <t xml:space="preserve">    老旧小区改造</t>
  </si>
  <si>
    <t>从“其他保障性安居工程支出”调剂到本科目，用于老旧小区改造支出。</t>
  </si>
  <si>
    <t xml:space="preserve">    其他保障性安居工程支出</t>
  </si>
  <si>
    <t>一是减少中央保障性安居工程转移支付补助支出。二是将本科目调剂用于老旧小区改造和棚户区改造支出。</t>
  </si>
  <si>
    <t xml:space="preserve">  住房改革支出</t>
  </si>
  <si>
    <t xml:space="preserve">    住房公积金</t>
  </si>
  <si>
    <t>教育体制下划，调减教师住房公积金本级支出</t>
  </si>
  <si>
    <t xml:space="preserve">    提租补贴</t>
  </si>
  <si>
    <t xml:space="preserve">    购房补贴</t>
  </si>
  <si>
    <t xml:space="preserve">  城乡社区住宅</t>
  </si>
  <si>
    <t xml:space="preserve">    公有住房建设和维修改造支出</t>
  </si>
  <si>
    <t xml:space="preserve">    住房公积金管理</t>
  </si>
  <si>
    <t xml:space="preserve">    其他城乡社区住宅支出</t>
  </si>
  <si>
    <t xml:space="preserve">  粮油事务</t>
  </si>
  <si>
    <t xml:space="preserve">    粮食财务与审计支出</t>
  </si>
  <si>
    <t xml:space="preserve">    粮食信息统计</t>
  </si>
  <si>
    <t xml:space="preserve">    粮食专项业务活动</t>
  </si>
  <si>
    <t xml:space="preserve">    国家粮油差价补贴</t>
  </si>
  <si>
    <t xml:space="preserve">    粮食财务挂账利息补贴</t>
  </si>
  <si>
    <t xml:space="preserve">    粮食财务挂账消化款</t>
  </si>
  <si>
    <t xml:space="preserve">    处理陈化粮补贴</t>
  </si>
  <si>
    <t xml:space="preserve">    粮食风险基金</t>
  </si>
  <si>
    <t xml:space="preserve">    粮油市场调控专项资金</t>
  </si>
  <si>
    <t xml:space="preserve">    其他粮油事务支出</t>
  </si>
  <si>
    <t xml:space="preserve">  物资事务</t>
  </si>
  <si>
    <t xml:space="preserve">    铁路专用线</t>
  </si>
  <si>
    <t xml:space="preserve">    护库武警和民兵支出</t>
  </si>
  <si>
    <t xml:space="preserve">    物资保管与保养</t>
  </si>
  <si>
    <t xml:space="preserve">    专项贷款利息</t>
  </si>
  <si>
    <t xml:space="preserve">    物资转移</t>
  </si>
  <si>
    <t xml:space="preserve">    物资轮换</t>
  </si>
  <si>
    <t xml:space="preserve">    仓库建设</t>
  </si>
  <si>
    <t xml:space="preserve">    仓库安防</t>
  </si>
  <si>
    <t xml:space="preserve">    其他物资事务支出</t>
  </si>
  <si>
    <t xml:space="preserve">  能源储备</t>
  </si>
  <si>
    <t xml:space="preserve">    石油储备</t>
  </si>
  <si>
    <t xml:space="preserve">    天然铀能源储备</t>
  </si>
  <si>
    <t xml:space="preserve">    煤炭储备</t>
  </si>
  <si>
    <t xml:space="preserve">    其他能源储备支出</t>
  </si>
  <si>
    <t xml:space="preserve">  粮油储备</t>
  </si>
  <si>
    <t xml:space="preserve">    储备粮油补贴</t>
  </si>
  <si>
    <t xml:space="preserve">    储备粮油差价补贴</t>
  </si>
  <si>
    <t xml:space="preserve">    储备粮(油)库建设</t>
  </si>
  <si>
    <t xml:space="preserve">    最低收购价政策支出</t>
  </si>
  <si>
    <t xml:space="preserve">    其他粮油储备支出</t>
  </si>
  <si>
    <t xml:space="preserve">  重要商品储备</t>
  </si>
  <si>
    <t xml:space="preserve">    棉花储备</t>
  </si>
  <si>
    <t xml:space="preserve">    食糖储备</t>
  </si>
  <si>
    <t xml:space="preserve">    肉类储备</t>
  </si>
  <si>
    <t xml:space="preserve">    化肥储备</t>
  </si>
  <si>
    <t xml:space="preserve">    农药储备</t>
  </si>
  <si>
    <t xml:space="preserve">    边销茶储备</t>
  </si>
  <si>
    <t xml:space="preserve">    羊毛储备</t>
  </si>
  <si>
    <t xml:space="preserve">    医药储备</t>
  </si>
  <si>
    <t xml:space="preserve">    食盐储备</t>
  </si>
  <si>
    <t xml:space="preserve">    战略物资储备</t>
  </si>
  <si>
    <t xml:space="preserve">    其他重要商品储备支出</t>
  </si>
  <si>
    <t xml:space="preserve">  应急管理事务</t>
  </si>
  <si>
    <t xml:space="preserve">    灾害风险防治</t>
  </si>
  <si>
    <t xml:space="preserve">    国务院安委会专项</t>
  </si>
  <si>
    <t xml:space="preserve">    安全监管</t>
  </si>
  <si>
    <t xml:space="preserve">    安全生产基础</t>
  </si>
  <si>
    <t xml:space="preserve">    应急救援</t>
  </si>
  <si>
    <t>压减自然灾害救济工作一般性项目支出。</t>
  </si>
  <si>
    <t xml:space="preserve">    应急管理</t>
  </si>
  <si>
    <t xml:space="preserve">    其他应急管理支出</t>
  </si>
  <si>
    <t xml:space="preserve">  消防事务</t>
  </si>
  <si>
    <t xml:space="preserve">    消防应急救援</t>
  </si>
  <si>
    <t xml:space="preserve">    其他消防事务支出</t>
  </si>
  <si>
    <t xml:space="preserve">  森林消防事务</t>
  </si>
  <si>
    <t xml:space="preserve">    森林消防应急救援</t>
  </si>
  <si>
    <t xml:space="preserve">    其他森林消防事务支出</t>
  </si>
  <si>
    <t xml:space="preserve">  煤矿安全</t>
  </si>
  <si>
    <t xml:space="preserve">    煤矿安全监察事务</t>
  </si>
  <si>
    <t xml:space="preserve">    煤矿应急救援事务</t>
  </si>
  <si>
    <t xml:space="preserve">    其他煤矿安全支出</t>
  </si>
  <si>
    <t xml:space="preserve">  地震事务</t>
  </si>
  <si>
    <t xml:space="preserve">    地震监测</t>
  </si>
  <si>
    <t xml:space="preserve">    地震预测预报</t>
  </si>
  <si>
    <t xml:space="preserve">    地震灾害预防</t>
  </si>
  <si>
    <t xml:space="preserve">    地震应急救援</t>
  </si>
  <si>
    <t xml:space="preserve">    地震环境探察</t>
  </si>
  <si>
    <t xml:space="preserve">    防震减灾信息管理</t>
  </si>
  <si>
    <t xml:space="preserve">    防震减灾基础管理</t>
  </si>
  <si>
    <t xml:space="preserve">    地震事业机构</t>
  </si>
  <si>
    <t xml:space="preserve">    其他地震事务支出</t>
  </si>
  <si>
    <t xml:space="preserve">  自然灾害防治</t>
  </si>
  <si>
    <t xml:space="preserve">    地质灾害防治</t>
  </si>
  <si>
    <t xml:space="preserve">    森林草原防灾减灾</t>
  </si>
  <si>
    <t xml:space="preserve">    其他自然灾害防治支出</t>
  </si>
  <si>
    <t xml:space="preserve">  自然灾害救灾及恢复重建支出</t>
  </si>
  <si>
    <t xml:space="preserve">    中央自然灾害生活补助</t>
  </si>
  <si>
    <t xml:space="preserve">    地方自然灾害生活补助</t>
  </si>
  <si>
    <t xml:space="preserve">    自然灾害救灾补助</t>
  </si>
  <si>
    <t xml:space="preserve">    自然灾害灾后重建补助</t>
  </si>
  <si>
    <t xml:space="preserve">    其他自然灾害生活救助支出</t>
  </si>
  <si>
    <t xml:space="preserve">  其他灾害防治及应急管理支出</t>
  </si>
  <si>
    <t>从年初预留及预备费调剂到本科目，用于解决应急物资储备库项目前期工作和建设。</t>
  </si>
  <si>
    <t>预备费支出</t>
  </si>
  <si>
    <t xml:space="preserve">  年初预留</t>
  </si>
  <si>
    <t>主要是预留的增人增资等支出，年初安排在其他支出，年中执行据实调整到相应的功能分类科目。</t>
  </si>
  <si>
    <t xml:space="preserve">  中央政府国内债务付息支出</t>
  </si>
  <si>
    <t xml:space="preserve">  中央政府国外债务付息支出</t>
  </si>
  <si>
    <t xml:space="preserve">  地方政府一般债务付息支出</t>
  </si>
  <si>
    <t xml:space="preserve">    地方政府一般债务付息支出</t>
  </si>
  <si>
    <t>增加的政府债券利息支出。</t>
  </si>
  <si>
    <t xml:space="preserve">    地方政府向外国政府借款付息支出</t>
  </si>
  <si>
    <t xml:space="preserve">    地方政府向国际组织借款付息支出</t>
  </si>
  <si>
    <t xml:space="preserve">    地方政府其他一般债务付息支出</t>
  </si>
  <si>
    <t xml:space="preserve">  中央政府国内债务发行费用支出</t>
  </si>
  <si>
    <t xml:space="preserve">  中央政府国外债务发行费用支出</t>
  </si>
  <si>
    <t xml:space="preserve">  地方政府一般债务发行费用支出</t>
  </si>
  <si>
    <t>增加的政府债券发行费支出。</t>
  </si>
  <si>
    <t>2020年十堰市本级政府性基金收入预算调整情况表</t>
  </si>
  <si>
    <t>表四</t>
  </si>
  <si>
    <t>项          目</t>
  </si>
  <si>
    <t>年预算数</t>
  </si>
  <si>
    <t>一、市本级基金收入</t>
  </si>
  <si>
    <t>（一）土地出让金收入</t>
  </si>
  <si>
    <t>主要是落实省政府《关于促进建筑业和房地产市场平稳健康发展措施的通知》（鄂政办发[2020]13号），“土地出让竞买保证金由以往的80%降为10%，土地出让金可分期缴纳，首次缴纳50%，另外50%可按合同约定分期缴纳，缴款期限最长一年”政策，导致入库土地出让金减收。</t>
  </si>
  <si>
    <t>（二）国有土地收益基金</t>
  </si>
  <si>
    <t>（三）农业土地开发基金</t>
  </si>
  <si>
    <t>（四）城市基础设施配套费收入</t>
  </si>
  <si>
    <t>因疫情影响，造成城市基础设施配套费收入短收。</t>
  </si>
  <si>
    <t>（五）污水处理费收入</t>
  </si>
  <si>
    <t>（六）其他政府性基金收入</t>
  </si>
  <si>
    <t>二、专项转移支付收入</t>
  </si>
  <si>
    <t>（一）文化体育与传媒</t>
  </si>
  <si>
    <t>（二）社会保障与就业</t>
  </si>
  <si>
    <t>（三）农林水事务</t>
  </si>
  <si>
    <t>（四）交通运输</t>
  </si>
  <si>
    <t>增加省级交通运输转移支付补助支出。</t>
  </si>
  <si>
    <t>（五）其他支出</t>
  </si>
  <si>
    <t>疫情导致一季度彩票休市及中央彩票政策调整，省级彩票公益金转移支付补助调减。</t>
  </si>
  <si>
    <t>三、地方政府债务转贷收入</t>
  </si>
  <si>
    <t>（一）新增专项债券</t>
  </si>
  <si>
    <t>（二）抗疫特别国债</t>
  </si>
  <si>
    <t>（三）再融资债券</t>
  </si>
  <si>
    <t>四、调入资金</t>
  </si>
  <si>
    <t>收回财政垫付应由预算单位偿还的政府专项债券利息缴入国库。</t>
  </si>
  <si>
    <t>五、上年结余</t>
  </si>
  <si>
    <t>根据省财政批复的2019年决算数据实调整，主要是增加的转移支付结转资金。</t>
  </si>
  <si>
    <t>收入总计</t>
  </si>
  <si>
    <t>2020年十堰市本级政府性基金支出预算调整情况表</t>
  </si>
  <si>
    <t>表五</t>
  </si>
  <si>
    <t>一、市本级基金支出</t>
  </si>
  <si>
    <t>省财政2019年决算批复增加的转移支付结转2020年，安排用于国家电影事业发展支出。</t>
  </si>
  <si>
    <t>（三）城乡社区支出</t>
  </si>
  <si>
    <r>
      <t xml:space="preserve"> </t>
    </r>
    <r>
      <rPr>
        <sz val="11"/>
        <rFont val="宋体"/>
        <family val="0"/>
      </rPr>
      <t xml:space="preserve"> </t>
    </r>
    <r>
      <rPr>
        <sz val="11"/>
        <rFont val="宋体"/>
        <family val="0"/>
      </rPr>
      <t>其中：土地出让金安排的支出</t>
    </r>
  </si>
  <si>
    <t>国有土地出让金收入短收，相应调减支出。</t>
  </si>
  <si>
    <r>
      <t xml:space="preserve"> </t>
    </r>
    <r>
      <rPr>
        <sz val="11"/>
        <rFont val="宋体"/>
        <family val="0"/>
      </rPr>
      <t xml:space="preserve">       </t>
    </r>
    <r>
      <rPr>
        <sz val="11"/>
        <rFont val="宋体"/>
        <family val="0"/>
      </rPr>
      <t>国有土地收益基金安排的支出</t>
    </r>
  </si>
  <si>
    <r>
      <t xml:space="preserve"> </t>
    </r>
    <r>
      <rPr>
        <sz val="11"/>
        <rFont val="宋体"/>
        <family val="0"/>
      </rPr>
      <t xml:space="preserve">       </t>
    </r>
    <r>
      <rPr>
        <sz val="11"/>
        <rFont val="宋体"/>
        <family val="0"/>
      </rPr>
      <t>农业土地开发基金安排的支出</t>
    </r>
  </si>
  <si>
    <t xml:space="preserve">        棚户区改造专项债券收入安排的支出</t>
  </si>
  <si>
    <t>安排新增专项债券用于棚户区改造。</t>
  </si>
  <si>
    <t xml:space="preserve">        城市基础设施配套费安排的支出</t>
  </si>
  <si>
    <t>城市基础设施配套费收入短收，相应调减支出。</t>
  </si>
  <si>
    <t xml:space="preserve">        污水处理费安排的支出</t>
  </si>
  <si>
    <t>（四）农林水支出</t>
  </si>
  <si>
    <t>省财政2019年决算批复增加的转移支付结转2020年，安排用于大中型水库库区基金支出。</t>
  </si>
  <si>
    <t>（五）交通运输支出</t>
  </si>
  <si>
    <t xml:space="preserve">     车辆通行费安排的支出</t>
  </si>
  <si>
    <t>（六）资源勘探电力信息等支出</t>
  </si>
  <si>
    <t>（七）抗疫特别国债安排的支出</t>
  </si>
  <si>
    <t>调增抗疫特别国债安排的支出</t>
  </si>
  <si>
    <t>（八）其他支出</t>
  </si>
  <si>
    <t>一是安排新增专项债券用于自收益平衡项目。二是减少省级彩票公益金转移支付补助支出。增减相抵调增支出55147万元。</t>
  </si>
  <si>
    <t>(九）债务付息支出</t>
  </si>
  <si>
    <t>(十）债务发行费用支出</t>
  </si>
  <si>
    <t>二、债务还本支出</t>
  </si>
  <si>
    <t>三、调出资金</t>
  </si>
  <si>
    <t>政府性基金短收，造成调入一般公共预算数额减少。</t>
  </si>
  <si>
    <t>四、补助下级支出</t>
  </si>
  <si>
    <t>省财政2019年决算批复增加的转移支付结转2020年，分配到市辖区。</t>
  </si>
  <si>
    <t>结转下年支出</t>
  </si>
  <si>
    <t>2020年十堰市本级国有资本经营预算收入调整情况表</t>
  </si>
  <si>
    <t>表六</t>
  </si>
  <si>
    <t>项    目</t>
  </si>
  <si>
    <t>一、国有资本经营预算收入</t>
  </si>
  <si>
    <t>（一）利润收入</t>
  </si>
  <si>
    <t>一是按国务院关于“提高国有资本收益收取比例，更多用于保障和改善民生”的要求，国有资本收益收取比例由12%提高到20%，增加利润收入。二是房地产测绘中心、安豪押运集团有限公司补缴以前年度利润收入。</t>
  </si>
  <si>
    <t>（二）股利、股息收入</t>
  </si>
  <si>
    <t>国有参股企业鄂西生态文化圈投资有限公司未召开股东大会进行分红，相应调减股利、股息收入。</t>
  </si>
  <si>
    <t>（三）产权转让收入</t>
  </si>
  <si>
    <t>（四）清算收入</t>
  </si>
  <si>
    <t>主要是市热电厂因政策性关停资产处置一次性收益。</t>
  </si>
  <si>
    <t>（五）其他国有资本经营预算收入</t>
  </si>
  <si>
    <t>增加省级国有企业退休人员社会化管理转移支付补助资金。</t>
  </si>
  <si>
    <t>三、上年结转</t>
  </si>
  <si>
    <t>2020年十堰市本级国有资本经营预算支出调整情况表</t>
  </si>
  <si>
    <t>表七</t>
  </si>
  <si>
    <t>项     目</t>
  </si>
  <si>
    <t>预算数</t>
  </si>
  <si>
    <t>一、国有资本经营预算支出</t>
  </si>
  <si>
    <t>（一）解决历史遗留问题及改革成本支出</t>
  </si>
  <si>
    <t>1、国有企业改革成本支出</t>
  </si>
  <si>
    <t>2、其他解决历史遗留问题及改革成本支出</t>
  </si>
  <si>
    <t>为支持东风公司转型升级和市属自收自支事业单位转企改制，将东风公司迁建项目原场地资产评估费用和转企改制单位存在的历史遗留问题纳入国有资本经营预算支出范围。</t>
  </si>
  <si>
    <t>（二）国有企业资本金注入</t>
  </si>
  <si>
    <t>（三）其他国有资本经营预算支出</t>
  </si>
  <si>
    <t>二、调出资金（调入公共预算）</t>
  </si>
  <si>
    <t>按政策规定，将国有资本经营预算收入完成数的30%调入一般公共预算，统筹安排用于保障和改善民生支出。</t>
  </si>
  <si>
    <t>三、结转下年</t>
  </si>
  <si>
    <t>当年收到的上级转移支付收入需结转下年支出。</t>
  </si>
  <si>
    <t>2020年十堰市本级社会保险基金收入预算调整情况表</t>
  </si>
  <si>
    <t>表八</t>
  </si>
  <si>
    <t>社会保险基金收入合计</t>
  </si>
  <si>
    <t xml:space="preserve">    其中：保险费收入</t>
  </si>
  <si>
    <t xml:space="preserve">          财政补贴收入</t>
  </si>
  <si>
    <t xml:space="preserve">          利息收入</t>
  </si>
  <si>
    <t>一、企业职工基本养老保险基金收入</t>
  </si>
  <si>
    <t>二、机关事业单位基本养老保险基金收入</t>
  </si>
  <si>
    <t>三、城镇职工基本医疗保险基金收入</t>
  </si>
  <si>
    <t>四、城乡居民基本医疗保险基金收入</t>
  </si>
  <si>
    <t>五、失业保险基金收入</t>
  </si>
  <si>
    <t>六、工伤保险基金收入</t>
  </si>
  <si>
    <t>调整依据:1、国家政策调整。一是受疫情影响，国家规定，2020年2月至6月免征全省各类参保企业养老保险、失业保险和工伤保险单位缴费，对中小微企业免征企业养老保险单位缴费部分的政策延长至2020年12月底，相应调减企业职工养老保险、失业保险和工伤保险三项基金保险费收入。二是国家规定减半征收职工基本医疗保险单位缴费政策，减征期不超过6个月，相应调减职工医疗保险基金保险费收入。三是2020年中央对我省企业职工养老保险调剂金倾斜支持，根据中央调剂金下拨数，调增企业养老保险上级补助收入。
 2、我市实际调整。一是年初将我市四所高校按归属地参保原则纳入2020年机关养老预算，实际执行过程中汉江师范学院、郧阳医学院、汽车工业学院三所高校因人员编制等因素未能上线，相应调减基金收入。二是受我省2020年补缴政策影响，部分中断缴费的人员补缴企业职工养老保险，预计到年底一次性补缴及清欠金额会达到3个多亿。三是企业养老2020年中长期定期存款集中到期，调增利息收入。
 3、2020年8月按照国家口径审定的社保基金收入调整后预算数为434113万元，结合我市政策调整以及各险种预计运行情况等因素，确定报人大的社保基金收入调整后预算数为464425万元。</t>
  </si>
  <si>
    <t>2020年十堰市本级社会保险基金支出预算调整情况表</t>
  </si>
  <si>
    <t>表九</t>
  </si>
  <si>
    <t>社会保险基金支出合计</t>
  </si>
  <si>
    <t xml:space="preserve">    其中：社会保险待遇支出</t>
  </si>
  <si>
    <t>一、企业职工基本养老保险基金支出</t>
  </si>
  <si>
    <t xml:space="preserve">    其中：基本养老金支出</t>
  </si>
  <si>
    <t>二、机关事业单位基本养老保险基金支出</t>
  </si>
  <si>
    <t>三、城镇职工基本医疗保险基金支出</t>
  </si>
  <si>
    <t xml:space="preserve">    其中：基本医疗保险待遇支出</t>
  </si>
  <si>
    <t>四、城乡居民基本医疗保险基金支出</t>
  </si>
  <si>
    <t>五、失业保险基金支出</t>
  </si>
  <si>
    <t xml:space="preserve">    其中：失业保险金支出</t>
  </si>
  <si>
    <t>六、工伤保险基金支出</t>
  </si>
  <si>
    <t xml:space="preserve">    其中：工伤保险待遇支出</t>
  </si>
  <si>
    <t>调整依据:1、国家政策调整。一是2020年中央对我省企业职工养老保险调剂金倾斜支持，根据省下发的中央调剂金上解数，调减企业养老保险上解上级支出。二是受疫情影响，国家规定，扩大失业保险保障范围，阶段性实施失业补助金政策，阶段性提高价格临时补贴标准，加大稳岗返还实施力度，相应调增失业保险金支出、基本医疗保险费支出、稳定岗位补贴支出、其他费用支出（临时价格补贴支出）、其他支出（失业补助金支出）。
 2、我市实际调整。一是年初将我市四所高校按归属地参保原则纳入2020年机关养老预算，实际执行过程中汉江师范学院、郧阳医学院、汽车工业学院三所高校因人员编制等因素未能上线，相应调减基金支出。二是职工医保受疫情影响，2-3月参保职工门诊、药店消费次数减少，调减个人账户支出。三是居民医保2021年4月份按省要求清理省内市州间异地就医历年未结算支出，列入当年支出，调增基金支出。
 3、2020年8月按照国家口径审定的社保基金支出调整后预算数为465406万元，结合我市政策调整以及各险种预计运行情况等因素，确定报人大的社保基金支出调整后预算数为434019万元。</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</si>
</sst>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s>
  <fonts count="37">
    <font>
      <sz val="11"/>
      <name val="宋体"/>
      <family val="0"/>
    </font>
    <font>
      <sz val="12"/>
      <name val="宋体"/>
      <family val="0"/>
    </font>
    <font>
      <sz val="18"/>
      <name val="方正小标宋简体"/>
      <family val="4"/>
    </font>
    <font>
      <b/>
      <sz val="12"/>
      <name val="宋体"/>
      <family val="0"/>
    </font>
    <font>
      <b/>
      <sz val="11"/>
      <name val="宋体"/>
      <family val="0"/>
    </font>
    <font>
      <b/>
      <sz val="11"/>
      <name val="Times New Roman"/>
      <family val="1"/>
    </font>
    <font>
      <sz val="12"/>
      <name val="黑体"/>
      <family val="0"/>
    </font>
    <font>
      <b/>
      <sz val="10"/>
      <name val="宋体"/>
      <family val="0"/>
    </font>
    <font>
      <sz val="10"/>
      <name val="宋体"/>
      <family val="0"/>
    </font>
    <font>
      <sz val="9"/>
      <name val="宋体"/>
      <family val="0"/>
    </font>
    <font>
      <sz val="20"/>
      <name val="方正小标宋简体"/>
      <family val="4"/>
    </font>
    <font>
      <sz val="14"/>
      <name val="宋体"/>
      <family val="0"/>
    </font>
    <font>
      <b/>
      <sz val="16"/>
      <name val="黑体"/>
      <family val="0"/>
    </font>
    <font>
      <sz val="33"/>
      <name val="方正小标宋简体"/>
      <family val="4"/>
    </font>
    <font>
      <b/>
      <sz val="20"/>
      <name val="方正楷体简体"/>
      <family val="0"/>
    </font>
    <font>
      <b/>
      <sz val="22"/>
      <name val="黑体"/>
      <family val="0"/>
    </font>
    <font>
      <b/>
      <sz val="20"/>
      <name val="宋体"/>
      <family val="0"/>
    </font>
    <font>
      <sz val="17"/>
      <name val="黑体"/>
      <family val="0"/>
    </font>
    <font>
      <sz val="11"/>
      <color indexed="53"/>
      <name val="宋体"/>
      <family val="0"/>
    </font>
    <font>
      <u val="single"/>
      <sz val="11"/>
      <color indexed="12"/>
      <name val="宋体"/>
      <family val="0"/>
    </font>
    <font>
      <sz val="11"/>
      <color indexed="62"/>
      <name val="宋体"/>
      <family val="0"/>
    </font>
    <font>
      <sz val="11"/>
      <color indexed="8"/>
      <name val="宋体"/>
      <family val="0"/>
    </font>
    <font>
      <sz val="11"/>
      <color indexed="16"/>
      <name val="宋体"/>
      <family val="0"/>
    </font>
    <font>
      <sz val="11"/>
      <color indexed="9"/>
      <name val="宋体"/>
      <family val="0"/>
    </font>
    <font>
      <b/>
      <sz val="11"/>
      <color indexed="53"/>
      <name val="宋体"/>
      <family val="0"/>
    </font>
    <font>
      <i/>
      <sz val="11"/>
      <color indexed="23"/>
      <name val="宋体"/>
      <family val="0"/>
    </font>
    <font>
      <b/>
      <sz val="11"/>
      <color indexed="54"/>
      <name val="宋体"/>
      <family val="0"/>
    </font>
    <font>
      <u val="single"/>
      <sz val="11"/>
      <color indexed="20"/>
      <name val="宋体"/>
      <family val="0"/>
    </font>
    <font>
      <b/>
      <sz val="11"/>
      <color indexed="63"/>
      <name val="宋体"/>
      <family val="0"/>
    </font>
    <font>
      <b/>
      <sz val="15"/>
      <color indexed="54"/>
      <name val="宋体"/>
      <family val="0"/>
    </font>
    <font>
      <sz val="11"/>
      <color indexed="19"/>
      <name val="宋体"/>
      <family val="0"/>
    </font>
    <font>
      <b/>
      <sz val="11"/>
      <color indexed="9"/>
      <name val="宋体"/>
      <family val="0"/>
    </font>
    <font>
      <b/>
      <sz val="13"/>
      <color indexed="54"/>
      <name val="宋体"/>
      <family val="0"/>
    </font>
    <font>
      <sz val="11"/>
      <color indexed="10"/>
      <name val="宋体"/>
      <family val="0"/>
    </font>
    <font>
      <b/>
      <sz val="11"/>
      <color indexed="8"/>
      <name val="宋体"/>
      <family val="0"/>
    </font>
    <font>
      <b/>
      <sz val="18"/>
      <color indexed="54"/>
      <name val="宋体"/>
      <family val="0"/>
    </font>
    <font>
      <sz val="11"/>
      <color indexed="17"/>
      <name val="宋体"/>
      <family val="0"/>
    </font>
  </fonts>
  <fills count="21">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
      <patternFill patternType="solid">
        <fgColor indexed="34"/>
        <bgColor indexed="64"/>
      </patternFill>
    </fill>
    <fill>
      <patternFill patternType="solid">
        <fgColor indexed="13"/>
        <bgColor indexed="64"/>
      </patternFill>
    </fill>
  </fills>
  <borders count="14">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color indexed="63"/>
      </left>
      <right>
        <color indexed="63"/>
      </right>
      <top>
        <color indexed="63"/>
      </top>
      <bottom style="thin"/>
    </border>
    <border>
      <left style="thin"/>
      <right style="thin"/>
      <top style="thin"/>
      <bottom style="thin"/>
    </border>
    <border>
      <left>
        <color indexed="63"/>
      </left>
      <right>
        <color indexed="63"/>
      </right>
      <top style="thin"/>
      <bottom>
        <color indexed="63"/>
      </bottom>
    </border>
    <border>
      <left style="thin"/>
      <right style="thin"/>
      <top>
        <color indexed="63"/>
      </top>
      <bottom style="thin"/>
    </border>
    <border>
      <left style="thin"/>
      <right>
        <color indexed="63"/>
      </right>
      <top style="thin"/>
      <bottom style="thin"/>
    </border>
  </borders>
  <cellStyleXfs count="63">
    <xf numFmtId="0" fontId="0" fillId="0" borderId="0" applyProtection="0">
      <alignment/>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1" fillId="2" borderId="0" applyNumberFormat="0" applyBorder="0" applyAlignment="0" applyProtection="0"/>
    <xf numFmtId="0" fontId="20"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1" fillId="4" borderId="0" applyNumberFormat="0" applyBorder="0" applyAlignment="0" applyProtection="0"/>
    <xf numFmtId="0" fontId="22" fillId="5" borderId="0" applyNumberFormat="0" applyBorder="0" applyAlignment="0" applyProtection="0"/>
    <xf numFmtId="43" fontId="0" fillId="0" borderId="0" applyFont="0" applyFill="0" applyBorder="0" applyAlignment="0" applyProtection="0"/>
    <xf numFmtId="0" fontId="23" fillId="4" borderId="0" applyNumberFormat="0" applyBorder="0" applyAlignment="0" applyProtection="0"/>
    <xf numFmtId="0" fontId="19" fillId="0" borderId="0" applyNumberFormat="0" applyFill="0" applyBorder="0" applyAlignment="0" applyProtection="0"/>
    <xf numFmtId="9" fontId="0" fillId="0" borderId="0" applyFont="0" applyFill="0" applyBorder="0" applyAlignment="0" applyProtection="0"/>
    <xf numFmtId="0" fontId="27" fillId="0" borderId="0" applyNumberFormat="0" applyFill="0" applyBorder="0" applyAlignment="0" applyProtection="0"/>
    <xf numFmtId="0" fontId="21" fillId="6" borderId="2" applyNumberFormat="0" applyFont="0" applyAlignment="0" applyProtection="0"/>
    <xf numFmtId="0" fontId="23" fillId="3" borderId="0" applyNumberFormat="0" applyBorder="0" applyAlignment="0" applyProtection="0"/>
    <xf numFmtId="0" fontId="26" fillId="0" borderId="0" applyNumberFormat="0" applyFill="0" applyBorder="0" applyAlignment="0" applyProtection="0"/>
    <xf numFmtId="0" fontId="33" fillId="0" borderId="0" applyNumberFormat="0" applyFill="0" applyBorder="0" applyAlignment="0" applyProtection="0"/>
    <xf numFmtId="0" fontId="35" fillId="0" borderId="0" applyNumberFormat="0" applyFill="0" applyBorder="0" applyAlignment="0" applyProtection="0"/>
    <xf numFmtId="0" fontId="25" fillId="0" borderId="0" applyNumberFormat="0" applyFill="0" applyBorder="0" applyAlignment="0" applyProtection="0"/>
    <xf numFmtId="0" fontId="29" fillId="0" borderId="3" applyNumberFormat="0" applyFill="0" applyAlignment="0" applyProtection="0"/>
    <xf numFmtId="0" fontId="32" fillId="0" borderId="3" applyNumberFormat="0" applyFill="0" applyAlignment="0" applyProtection="0"/>
    <xf numFmtId="0" fontId="23" fillId="7" borderId="0" applyNumberFormat="0" applyBorder="0" applyAlignment="0" applyProtection="0"/>
    <xf numFmtId="0" fontId="26" fillId="0" borderId="4" applyNumberFormat="0" applyFill="0" applyAlignment="0" applyProtection="0"/>
    <xf numFmtId="0" fontId="23" fillId="3" borderId="0" applyNumberFormat="0" applyBorder="0" applyAlignment="0" applyProtection="0"/>
    <xf numFmtId="0" fontId="28" fillId="2" borderId="5" applyNumberFormat="0" applyAlignment="0" applyProtection="0"/>
    <xf numFmtId="0" fontId="24" fillId="2" borderId="1" applyNumberFormat="0" applyAlignment="0" applyProtection="0"/>
    <xf numFmtId="0" fontId="31" fillId="8" borderId="6" applyNumberFormat="0" applyAlignment="0" applyProtection="0"/>
    <xf numFmtId="0" fontId="21" fillId="9" borderId="0" applyNumberFormat="0" applyBorder="0" applyAlignment="0" applyProtection="0"/>
    <xf numFmtId="0" fontId="23" fillId="10" borderId="0" applyNumberFormat="0" applyBorder="0" applyAlignment="0" applyProtection="0"/>
    <xf numFmtId="0" fontId="18" fillId="0" borderId="7" applyNumberFormat="0" applyFill="0" applyAlignment="0" applyProtection="0"/>
    <xf numFmtId="0" fontId="34" fillId="0" borderId="8" applyNumberFormat="0" applyFill="0" applyAlignment="0" applyProtection="0"/>
    <xf numFmtId="0" fontId="36" fillId="9" borderId="0" applyNumberFormat="0" applyBorder="0" applyAlignment="0" applyProtection="0"/>
    <xf numFmtId="0" fontId="30" fillId="11" borderId="0" applyNumberFormat="0" applyBorder="0" applyAlignment="0" applyProtection="0"/>
    <xf numFmtId="0" fontId="21" fillId="12" borderId="0" applyNumberFormat="0" applyBorder="0" applyAlignment="0" applyProtection="0"/>
    <xf numFmtId="0" fontId="23" fillId="13" borderId="0" applyNumberFormat="0" applyBorder="0" applyAlignment="0" applyProtection="0"/>
    <xf numFmtId="0" fontId="21" fillId="14" borderId="0" applyNumberFormat="0" applyBorder="0" applyAlignment="0" applyProtection="0"/>
    <xf numFmtId="0" fontId="21" fillId="12" borderId="0" applyNumberFormat="0" applyBorder="0" applyAlignment="0" applyProtection="0"/>
    <xf numFmtId="0" fontId="21" fillId="6" borderId="0" applyNumberFormat="0" applyBorder="0" applyAlignment="0" applyProtection="0"/>
    <xf numFmtId="0" fontId="21" fillId="3" borderId="0" applyNumberFormat="0" applyBorder="0" applyAlignment="0" applyProtection="0"/>
    <xf numFmtId="0" fontId="23" fillId="8" borderId="0" applyNumberFormat="0" applyBorder="0" applyAlignment="0" applyProtection="0"/>
    <xf numFmtId="0" fontId="23" fillId="15" borderId="0" applyNumberFormat="0" applyBorder="0" applyAlignment="0" applyProtection="0"/>
    <xf numFmtId="0" fontId="21" fillId="6" borderId="0" applyNumberFormat="0" applyBorder="0" applyAlignment="0" applyProtection="0"/>
    <xf numFmtId="0" fontId="21" fillId="11" borderId="0" applyNumberFormat="0" applyBorder="0" applyAlignment="0" applyProtection="0"/>
    <xf numFmtId="0" fontId="23" fillId="16" borderId="0" applyNumberFormat="0" applyBorder="0" applyAlignment="0" applyProtection="0"/>
    <xf numFmtId="0" fontId="21" fillId="12"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1" fillId="4" borderId="0" applyNumberFormat="0" applyBorder="0" applyAlignment="0" applyProtection="0"/>
    <xf numFmtId="0" fontId="23" fillId="4" borderId="0" applyNumberFormat="0" applyBorder="0" applyAlignment="0" applyProtection="0"/>
  </cellStyleXfs>
  <cellXfs count="111">
    <xf numFmtId="0" fontId="0" fillId="0" borderId="0" xfId="0" applyAlignment="1" applyProtection="1">
      <alignment/>
      <protection/>
    </xf>
    <xf numFmtId="0" fontId="1" fillId="0" borderId="0" xfId="0" applyFont="1" applyAlignment="1" applyProtection="1">
      <alignment vertical="center" wrapText="1"/>
      <protection/>
    </xf>
    <xf numFmtId="0" fontId="2" fillId="0" borderId="0" xfId="0" applyFont="1" applyAlignment="1" applyProtection="1">
      <alignment horizontal="center" vertical="center" wrapText="1"/>
      <protection/>
    </xf>
    <xf numFmtId="0" fontId="0" fillId="0" borderId="9" xfId="0" applyFont="1" applyBorder="1" applyAlignment="1" applyProtection="1">
      <alignment vertical="center" wrapText="1"/>
      <protection/>
    </xf>
    <xf numFmtId="0" fontId="0" fillId="0" borderId="9" xfId="0" applyFont="1" applyBorder="1" applyAlignment="1" applyProtection="1">
      <alignment horizontal="right" vertical="center" wrapText="1"/>
      <protection/>
    </xf>
    <xf numFmtId="0" fontId="3" fillId="0" borderId="10" xfId="0" applyFont="1" applyBorder="1" applyAlignment="1" applyProtection="1">
      <alignment horizontal="center" vertical="center" wrapText="1"/>
      <protection/>
    </xf>
    <xf numFmtId="0" fontId="4" fillId="0" borderId="10" xfId="0" applyFont="1" applyBorder="1" applyAlignment="1" applyProtection="1">
      <alignment vertical="center" wrapText="1"/>
      <protection/>
    </xf>
    <xf numFmtId="0" fontId="4" fillId="0" borderId="10" xfId="0" applyFont="1" applyBorder="1" applyAlignment="1" applyProtection="1">
      <alignment horizontal="center" vertical="center" wrapText="1"/>
      <protection/>
    </xf>
    <xf numFmtId="176" fontId="4" fillId="0" borderId="10" xfId="0" applyNumberFormat="1" applyFont="1" applyFill="1" applyBorder="1" applyAlignment="1" applyProtection="1">
      <alignment horizontal="center" vertical="center" wrapText="1"/>
      <protection/>
    </xf>
    <xf numFmtId="176" fontId="4" fillId="0" borderId="10" xfId="0" applyNumberFormat="1" applyFont="1" applyBorder="1" applyAlignment="1" applyProtection="1">
      <alignment horizontal="center" vertical="center" wrapText="1"/>
      <protection/>
    </xf>
    <xf numFmtId="0" fontId="1" fillId="0" borderId="10" xfId="0" applyFont="1" applyBorder="1" applyAlignment="1" applyProtection="1">
      <alignment vertical="center" wrapText="1"/>
      <protection/>
    </xf>
    <xf numFmtId="0" fontId="0" fillId="0" borderId="10" xfId="0" applyFont="1" applyBorder="1" applyAlignment="1" applyProtection="1">
      <alignment vertical="center" wrapText="1"/>
      <protection/>
    </xf>
    <xf numFmtId="0" fontId="0" fillId="0" borderId="10" xfId="0" applyFont="1" applyBorder="1" applyAlignment="1" applyProtection="1">
      <alignment horizontal="center" vertical="center" wrapText="1"/>
      <protection/>
    </xf>
    <xf numFmtId="176" fontId="0" fillId="0" borderId="10" xfId="0" applyNumberFormat="1" applyFont="1" applyFill="1" applyBorder="1" applyAlignment="1" applyProtection="1">
      <alignment horizontal="center" vertical="center" wrapText="1"/>
      <protection/>
    </xf>
    <xf numFmtId="176" fontId="0" fillId="0" borderId="10" xfId="0" applyNumberFormat="1" applyFont="1" applyBorder="1" applyAlignment="1" applyProtection="1">
      <alignment horizontal="center" vertical="center" wrapText="1"/>
      <protection/>
    </xf>
    <xf numFmtId="0" fontId="0" fillId="0" borderId="11" xfId="0" applyFont="1" applyBorder="1" applyAlignment="1" applyProtection="1">
      <alignment horizontal="left" vertical="center" wrapText="1"/>
      <protection/>
    </xf>
    <xf numFmtId="0" fontId="0" fillId="0" borderId="0" xfId="0" applyFont="1" applyAlignment="1" applyProtection="1">
      <alignment vertical="center" wrapText="1"/>
      <protection/>
    </xf>
    <xf numFmtId="0" fontId="1" fillId="0" borderId="9" xfId="0" applyFont="1" applyBorder="1" applyAlignment="1" applyProtection="1">
      <alignment horizontal="right" vertical="center" wrapText="1"/>
      <protection/>
    </xf>
    <xf numFmtId="0" fontId="0" fillId="0" borderId="10" xfId="0" applyFont="1" applyBorder="1" applyAlignment="1" applyProtection="1">
      <alignment horizontal="left" vertical="center" wrapText="1"/>
      <protection/>
    </xf>
    <xf numFmtId="0" fontId="0" fillId="0" borderId="0" xfId="0" applyFont="1" applyBorder="1" applyAlignment="1" applyProtection="1">
      <alignment horizontal="left" vertical="center" wrapText="1"/>
      <protection/>
    </xf>
    <xf numFmtId="0" fontId="1" fillId="0" borderId="0" xfId="0" applyFont="1" applyAlignment="1" applyProtection="1">
      <alignment wrapText="1"/>
      <protection/>
    </xf>
    <xf numFmtId="0" fontId="1" fillId="0" borderId="0" xfId="0" applyFont="1" applyAlignment="1" applyProtection="1">
      <alignment horizontal="center" wrapText="1"/>
      <protection/>
    </xf>
    <xf numFmtId="0" fontId="1" fillId="0" borderId="0" xfId="0" applyFont="1" applyAlignment="1" applyProtection="1">
      <alignment horizontal="left" vertical="center" wrapText="1"/>
      <protection/>
    </xf>
    <xf numFmtId="3" fontId="3" fillId="0" borderId="10" xfId="0" applyNumberFormat="1" applyFont="1" applyBorder="1" applyAlignment="1" applyProtection="1">
      <alignment horizontal="center" vertical="center" wrapText="1"/>
      <protection/>
    </xf>
    <xf numFmtId="3" fontId="4" fillId="0" borderId="10" xfId="0" applyNumberFormat="1" applyFont="1" applyBorder="1" applyAlignment="1" applyProtection="1">
      <alignment horizontal="left" vertical="center" wrapText="1"/>
      <protection/>
    </xf>
    <xf numFmtId="177" fontId="5" fillId="0" borderId="10" xfId="0" applyNumberFormat="1" applyFont="1" applyBorder="1" applyAlignment="1" applyProtection="1">
      <alignment horizontal="center" vertical="center" wrapText="1"/>
      <protection/>
    </xf>
    <xf numFmtId="3" fontId="0" fillId="0" borderId="10" xfId="0" applyNumberFormat="1" applyFont="1" applyBorder="1" applyAlignment="1" applyProtection="1">
      <alignment horizontal="left" vertical="center" wrapText="1"/>
      <protection/>
    </xf>
    <xf numFmtId="177" fontId="0" fillId="0" borderId="10" xfId="0" applyNumberFormat="1" applyFont="1" applyBorder="1" applyAlignment="1" applyProtection="1">
      <alignment horizontal="center" vertical="center" wrapText="1"/>
      <protection/>
    </xf>
    <xf numFmtId="0" fontId="0" fillId="0" borderId="10" xfId="0" applyFont="1" applyBorder="1" applyAlignment="1" applyProtection="1">
      <alignment wrapText="1"/>
      <protection/>
    </xf>
    <xf numFmtId="177" fontId="4" fillId="0" borderId="10" xfId="0" applyNumberFormat="1" applyFont="1" applyBorder="1" applyAlignment="1" applyProtection="1">
      <alignment horizontal="center" vertical="center" wrapText="1"/>
      <protection/>
    </xf>
    <xf numFmtId="0" fontId="0" fillId="0" borderId="10" xfId="0" applyFont="1" applyBorder="1" applyAlignment="1" applyProtection="1">
      <alignment horizontal="center" wrapText="1"/>
      <protection/>
    </xf>
    <xf numFmtId="0" fontId="4" fillId="0" borderId="10" xfId="0" applyFont="1" applyBorder="1" applyAlignment="1" applyProtection="1">
      <alignment horizontal="left" vertical="center" wrapText="1"/>
      <protection/>
    </xf>
    <xf numFmtId="3" fontId="4" fillId="0" borderId="10" xfId="0" applyNumberFormat="1" applyFont="1" applyBorder="1" applyAlignment="1" applyProtection="1">
      <alignment horizontal="center" vertical="center" wrapText="1"/>
      <protection/>
    </xf>
    <xf numFmtId="3" fontId="0" fillId="0" borderId="0" xfId="0" applyNumberFormat="1" applyFont="1" applyAlignment="1" applyProtection="1">
      <alignment horizontal="left" vertical="center" wrapText="1"/>
      <protection/>
    </xf>
    <xf numFmtId="3" fontId="1" fillId="0" borderId="0" xfId="0" applyNumberFormat="1" applyFont="1" applyAlignment="1" applyProtection="1">
      <alignment horizontal="left" vertical="center" wrapText="1"/>
      <protection/>
    </xf>
    <xf numFmtId="3" fontId="0" fillId="0" borderId="10" xfId="0" applyNumberFormat="1" applyFont="1" applyBorder="1" applyAlignment="1" applyProtection="1">
      <alignment horizontal="center" vertical="center" wrapText="1"/>
      <protection/>
    </xf>
    <xf numFmtId="0" fontId="6" fillId="0" borderId="0" xfId="0" applyFont="1" applyAlignment="1" applyProtection="1">
      <alignment wrapText="1"/>
      <protection/>
    </xf>
    <xf numFmtId="0" fontId="3" fillId="0" borderId="0" xfId="0" applyFont="1" applyAlignment="1" applyProtection="1">
      <alignment wrapText="1"/>
      <protection/>
    </xf>
    <xf numFmtId="0" fontId="0" fillId="0" borderId="10" xfId="0" applyFont="1" applyBorder="1" applyAlignment="1" applyProtection="1">
      <alignment vertical="center" wrapText="1"/>
      <protection locked="0"/>
    </xf>
    <xf numFmtId="0" fontId="4" fillId="0" borderId="10" xfId="0" applyFont="1" applyBorder="1" applyAlignment="1" applyProtection="1">
      <alignment horizontal="left" vertical="center" wrapText="1"/>
      <protection locked="0"/>
    </xf>
    <xf numFmtId="0" fontId="4" fillId="0" borderId="10" xfId="0" applyFont="1" applyBorder="1" applyAlignment="1" applyProtection="1">
      <alignment horizontal="center" vertical="center" wrapText="1"/>
      <protection locked="0"/>
    </xf>
    <xf numFmtId="0" fontId="4" fillId="0" borderId="12" xfId="0" applyFont="1" applyBorder="1" applyAlignment="1" applyProtection="1">
      <alignment horizontal="center" vertical="center" wrapText="1"/>
      <protection/>
    </xf>
    <xf numFmtId="0" fontId="6" fillId="0" borderId="0" xfId="0" applyFont="1" applyAlignment="1" applyProtection="1">
      <alignment vertical="center" wrapText="1"/>
      <protection/>
    </xf>
    <xf numFmtId="0" fontId="0" fillId="0" borderId="0" xfId="0" applyFont="1" applyAlignment="1" applyProtection="1">
      <alignment horizontal="center"/>
      <protection/>
    </xf>
    <xf numFmtId="0" fontId="0" fillId="0" borderId="0" xfId="0" applyFont="1" applyFill="1" applyAlignment="1" applyProtection="1">
      <alignment/>
      <protection/>
    </xf>
    <xf numFmtId="0" fontId="2" fillId="0" borderId="0" xfId="0" applyFont="1" applyFill="1" applyAlignment="1" applyProtection="1">
      <alignment horizontal="center" vertical="center" wrapText="1"/>
      <protection/>
    </xf>
    <xf numFmtId="0" fontId="0" fillId="2" borderId="0" xfId="0" applyFont="1" applyFill="1" applyAlignment="1" applyProtection="1">
      <alignment horizontal="right" vertical="center"/>
      <protection/>
    </xf>
    <xf numFmtId="0" fontId="3" fillId="2" borderId="10" xfId="0" applyFont="1" applyFill="1" applyBorder="1" applyAlignment="1" applyProtection="1">
      <alignment horizontal="center" vertical="center" wrapText="1"/>
      <protection/>
    </xf>
    <xf numFmtId="0" fontId="3" fillId="2" borderId="13" xfId="0" applyFont="1" applyFill="1" applyBorder="1" applyAlignment="1" applyProtection="1">
      <alignment horizontal="center" vertical="center" wrapText="1"/>
      <protection/>
    </xf>
    <xf numFmtId="0" fontId="3" fillId="0" borderId="10" xfId="0" applyFont="1" applyFill="1" applyBorder="1" applyAlignment="1" applyProtection="1">
      <alignment horizontal="center" vertical="center" wrapText="1"/>
      <protection/>
    </xf>
    <xf numFmtId="0" fontId="1" fillId="19" borderId="0" xfId="0" applyFont="1" applyFill="1" applyBorder="1" applyAlignment="1" applyProtection="1">
      <alignment horizontal="left" vertical="top" wrapText="1"/>
      <protection/>
    </xf>
    <xf numFmtId="0" fontId="1" fillId="19" borderId="0" xfId="0" applyFont="1" applyFill="1" applyAlignment="1" applyProtection="1">
      <alignment horizontal="left" vertical="top" wrapText="1"/>
      <protection/>
    </xf>
    <xf numFmtId="0" fontId="7" fillId="0" borderId="10" xfId="0" applyNumberFormat="1" applyFont="1" applyFill="1" applyBorder="1" applyAlignment="1" applyProtection="1">
      <alignment horizontal="center" vertical="center"/>
      <protection/>
    </xf>
    <xf numFmtId="3" fontId="4" fillId="0" borderId="10" xfId="0" applyNumberFormat="1" applyFont="1" applyFill="1" applyBorder="1" applyAlignment="1" applyProtection="1">
      <alignment horizontal="center" vertical="center"/>
      <protection/>
    </xf>
    <xf numFmtId="0" fontId="4" fillId="0" borderId="10" xfId="0" applyFont="1" applyFill="1" applyBorder="1" applyAlignment="1" applyProtection="1">
      <alignment horizontal="center" vertical="center" wrapText="1"/>
      <protection/>
    </xf>
    <xf numFmtId="0" fontId="0" fillId="0" borderId="10" xfId="0" applyFont="1" applyFill="1" applyBorder="1" applyAlignment="1" applyProtection="1">
      <alignment horizontal="left" vertical="center" wrapText="1"/>
      <protection/>
    </xf>
    <xf numFmtId="3" fontId="8" fillId="0" borderId="10" xfId="0" applyNumberFormat="1" applyFont="1" applyFill="1" applyBorder="1" applyAlignment="1" applyProtection="1">
      <alignment horizontal="right" vertical="center"/>
      <protection/>
    </xf>
    <xf numFmtId="0" fontId="7" fillId="0" borderId="10" xfId="0" applyNumberFormat="1" applyFont="1" applyFill="1" applyBorder="1" applyAlignment="1" applyProtection="1">
      <alignment horizontal="left" vertical="center"/>
      <protection/>
    </xf>
    <xf numFmtId="3" fontId="0" fillId="0" borderId="10" xfId="0" applyNumberFormat="1" applyFont="1" applyFill="1" applyBorder="1" applyAlignment="1" applyProtection="1">
      <alignment horizontal="center" vertical="center"/>
      <protection/>
    </xf>
    <xf numFmtId="0" fontId="8" fillId="0" borderId="10" xfId="0" applyNumberFormat="1" applyFont="1" applyFill="1" applyBorder="1" applyAlignment="1" applyProtection="1">
      <alignment horizontal="left" vertical="center"/>
      <protection/>
    </xf>
    <xf numFmtId="0" fontId="0" fillId="20" borderId="0" xfId="0" applyFill="1" applyAlignment="1" applyProtection="1">
      <alignment/>
      <protection/>
    </xf>
    <xf numFmtId="3" fontId="8" fillId="20" borderId="10" xfId="0" applyNumberFormat="1" applyFont="1" applyFill="1" applyBorder="1" applyAlignment="1" applyProtection="1">
      <alignment horizontal="right" vertical="center"/>
      <protection/>
    </xf>
    <xf numFmtId="0" fontId="7" fillId="0" borderId="10" xfId="0" applyNumberFormat="1" applyFont="1" applyFill="1" applyBorder="1" applyAlignment="1" applyProtection="1">
      <alignment vertical="center"/>
      <protection/>
    </xf>
    <xf numFmtId="0" fontId="8" fillId="0" borderId="10" xfId="0" applyNumberFormat="1" applyFont="1" applyFill="1" applyBorder="1" applyAlignment="1" applyProtection="1">
      <alignment vertical="center"/>
      <protection/>
    </xf>
    <xf numFmtId="0" fontId="1" fillId="0" borderId="10" xfId="0" applyFont="1" applyFill="1" applyBorder="1" applyAlignment="1" applyProtection="1">
      <alignment horizontal="center" vertical="center" wrapText="1"/>
      <protection/>
    </xf>
    <xf numFmtId="0" fontId="0" fillId="0" borderId="0" xfId="0" applyFont="1" applyFill="1" applyAlignment="1" applyProtection="1">
      <alignment wrapText="1"/>
      <protection/>
    </xf>
    <xf numFmtId="49" fontId="2" fillId="0" borderId="0" xfId="0" applyNumberFormat="1" applyFont="1" applyFill="1" applyAlignment="1" applyProtection="1">
      <alignment horizontal="center" vertical="center" wrapText="1"/>
      <protection/>
    </xf>
    <xf numFmtId="49" fontId="0" fillId="0" borderId="9" xfId="0" applyNumberFormat="1" applyFont="1" applyFill="1" applyBorder="1" applyAlignment="1" applyProtection="1">
      <alignment horizontal="left" vertical="center" wrapText="1"/>
      <protection/>
    </xf>
    <xf numFmtId="49" fontId="0" fillId="0" borderId="0" xfId="0" applyNumberFormat="1" applyFont="1" applyFill="1" applyAlignment="1" applyProtection="1">
      <alignment horizontal="left" vertical="center" wrapText="1"/>
      <protection/>
    </xf>
    <xf numFmtId="0" fontId="0" fillId="0" borderId="9" xfId="0" applyFont="1" applyFill="1" applyBorder="1" applyAlignment="1" applyProtection="1">
      <alignment horizontal="right" vertical="center" wrapText="1"/>
      <protection/>
    </xf>
    <xf numFmtId="0" fontId="3" fillId="0" borderId="10" xfId="0" applyFont="1" applyFill="1" applyBorder="1" applyAlignment="1" applyProtection="1">
      <alignment horizontal="center" vertical="center" wrapText="1" shrinkToFit="1"/>
      <protection/>
    </xf>
    <xf numFmtId="0" fontId="3" fillId="0" borderId="10" xfId="0" applyFont="1" applyFill="1" applyBorder="1" applyAlignment="1" applyProtection="1">
      <alignment horizontal="left" vertical="center" wrapText="1"/>
      <protection/>
    </xf>
    <xf numFmtId="49" fontId="9" fillId="0" borderId="10" xfId="0" applyNumberFormat="1" applyFont="1" applyFill="1" applyBorder="1" applyAlignment="1" applyProtection="1">
      <alignment vertical="center" wrapText="1"/>
      <protection/>
    </xf>
    <xf numFmtId="40" fontId="9" fillId="0" borderId="10" xfId="0" applyNumberFormat="1" applyFont="1" applyFill="1" applyBorder="1" applyAlignment="1" applyProtection="1">
      <alignment vertical="center" wrapText="1"/>
      <protection/>
    </xf>
    <xf numFmtId="0" fontId="0" fillId="0" borderId="10" xfId="0" applyFont="1" applyFill="1" applyBorder="1" applyAlignment="1" applyProtection="1">
      <alignment horizontal="center" vertical="center" wrapText="1"/>
      <protection/>
    </xf>
    <xf numFmtId="0" fontId="4" fillId="0" borderId="10" xfId="0" applyFont="1" applyFill="1" applyBorder="1" applyAlignment="1" applyProtection="1">
      <alignment horizontal="left" vertical="center" wrapText="1"/>
      <protection/>
    </xf>
    <xf numFmtId="176" fontId="3" fillId="0" borderId="10" xfId="0" applyNumberFormat="1" applyFont="1" applyFill="1" applyBorder="1" applyAlignment="1" applyProtection="1">
      <alignment horizontal="center" vertical="center" wrapText="1"/>
      <protection/>
    </xf>
    <xf numFmtId="0" fontId="0" fillId="2" borderId="0" xfId="0" applyFont="1" applyFill="1" applyAlignment="1" applyProtection="1">
      <alignment vertical="center" wrapText="1"/>
      <protection/>
    </xf>
    <xf numFmtId="176" fontId="0" fillId="2" borderId="0" xfId="0" applyNumberFormat="1" applyFont="1" applyFill="1" applyAlignment="1" applyProtection="1">
      <alignment vertical="center" wrapText="1"/>
      <protection/>
    </xf>
    <xf numFmtId="49" fontId="2" fillId="2" borderId="0" xfId="0" applyNumberFormat="1" applyFont="1" applyFill="1" applyAlignment="1" applyProtection="1">
      <alignment horizontal="center" vertical="center" wrapText="1"/>
      <protection/>
    </xf>
    <xf numFmtId="49" fontId="0" fillId="2" borderId="0" xfId="0" applyNumberFormat="1" applyFont="1" applyFill="1" applyAlignment="1" applyProtection="1">
      <alignment vertical="center" wrapText="1"/>
      <protection/>
    </xf>
    <xf numFmtId="49" fontId="0" fillId="2" borderId="9" xfId="0" applyNumberFormat="1" applyFont="1" applyFill="1" applyBorder="1" applyAlignment="1" applyProtection="1">
      <alignment horizontal="right" vertical="center" wrapText="1"/>
      <protection/>
    </xf>
    <xf numFmtId="49" fontId="3" fillId="2" borderId="10" xfId="0" applyNumberFormat="1" applyFont="1" applyFill="1" applyBorder="1" applyAlignment="1" applyProtection="1">
      <alignment horizontal="center" vertical="center" wrapText="1"/>
      <protection/>
    </xf>
    <xf numFmtId="49" fontId="3" fillId="2" borderId="10" xfId="0" applyNumberFormat="1" applyFont="1" applyFill="1" applyBorder="1" applyAlignment="1" applyProtection="1">
      <alignment horizontal="center" vertical="center" wrapText="1" shrinkToFit="1"/>
      <protection/>
    </xf>
    <xf numFmtId="49" fontId="4" fillId="2" borderId="10" xfId="0" applyNumberFormat="1" applyFont="1" applyFill="1" applyBorder="1" applyAlignment="1" applyProtection="1">
      <alignment horizontal="left" vertical="center" wrapText="1"/>
      <protection/>
    </xf>
    <xf numFmtId="176" fontId="4" fillId="2" borderId="10" xfId="0" applyNumberFormat="1" applyFont="1" applyFill="1" applyBorder="1" applyAlignment="1" applyProtection="1">
      <alignment horizontal="center" vertical="center" wrapText="1" shrinkToFit="1"/>
      <protection/>
    </xf>
    <xf numFmtId="0" fontId="0" fillId="2" borderId="10" xfId="0" applyFont="1" applyFill="1" applyBorder="1" applyAlignment="1" applyProtection="1">
      <alignment vertical="center" wrapText="1"/>
      <protection/>
    </xf>
    <xf numFmtId="49" fontId="0" fillId="2" borderId="10" xfId="0" applyNumberFormat="1" applyFont="1" applyFill="1" applyBorder="1" applyAlignment="1" applyProtection="1">
      <alignment horizontal="left" vertical="center" wrapText="1"/>
      <protection/>
    </xf>
    <xf numFmtId="0" fontId="0" fillId="2" borderId="10" xfId="0" applyFont="1" applyFill="1" applyBorder="1" applyAlignment="1" applyProtection="1">
      <alignment horizontal="center" vertical="center" wrapText="1"/>
      <protection/>
    </xf>
    <xf numFmtId="0" fontId="0" fillId="2" borderId="10" xfId="0" applyFont="1" applyFill="1" applyBorder="1" applyAlignment="1" applyProtection="1">
      <alignment horizontal="left" vertical="center" wrapText="1"/>
      <protection/>
    </xf>
    <xf numFmtId="176" fontId="4" fillId="2" borderId="10" xfId="0" applyNumberFormat="1" applyFont="1" applyFill="1" applyBorder="1" applyAlignment="1" applyProtection="1">
      <alignment horizontal="center" vertical="center" wrapText="1"/>
      <protection/>
    </xf>
    <xf numFmtId="176" fontId="0" fillId="2" borderId="10" xfId="0" applyNumberFormat="1" applyFont="1" applyFill="1" applyBorder="1" applyAlignment="1" applyProtection="1">
      <alignment horizontal="center" vertical="center" wrapText="1"/>
      <protection/>
    </xf>
    <xf numFmtId="0" fontId="0" fillId="0" borderId="0" xfId="0" applyFont="1" applyFill="1" applyAlignment="1" applyProtection="1">
      <alignment vertical="center" wrapText="1"/>
      <protection/>
    </xf>
    <xf numFmtId="49" fontId="4" fillId="2" borderId="10" xfId="0" applyNumberFormat="1" applyFont="1" applyFill="1" applyBorder="1" applyAlignment="1" applyProtection="1">
      <alignment vertical="center" wrapText="1"/>
      <protection/>
    </xf>
    <xf numFmtId="0" fontId="4" fillId="2" borderId="10" xfId="0" applyFont="1" applyFill="1" applyBorder="1" applyAlignment="1" applyProtection="1">
      <alignment horizontal="center" vertical="center" wrapText="1"/>
      <protection/>
    </xf>
    <xf numFmtId="0" fontId="0" fillId="0" borderId="0" xfId="0" applyFont="1" applyAlignment="1" applyProtection="1">
      <alignment/>
      <protection/>
    </xf>
    <xf numFmtId="0" fontId="10" fillId="0" borderId="0" xfId="0" applyFont="1" applyAlignment="1" applyProtection="1">
      <alignment horizontal="center" vertical="center" wrapText="1"/>
      <protection/>
    </xf>
    <xf numFmtId="0" fontId="11" fillId="0" borderId="0" xfId="0" applyFont="1" applyAlignment="1" applyProtection="1">
      <alignment horizontal="left" vertical="center" wrapText="1"/>
      <protection/>
    </xf>
    <xf numFmtId="0" fontId="11" fillId="0" borderId="0" xfId="0" applyFont="1" applyAlignment="1" applyProtection="1">
      <alignment horizontal="left" vertical="center"/>
      <protection/>
    </xf>
    <xf numFmtId="0" fontId="11" fillId="0" borderId="0" xfId="0" applyFont="1" applyAlignment="1" applyProtection="1">
      <alignment vertical="center"/>
      <protection/>
    </xf>
    <xf numFmtId="0" fontId="0" fillId="0" borderId="0" xfId="0" applyFont="1" applyAlignment="1" applyProtection="1">
      <alignment horizontal="left" vertical="center"/>
      <protection/>
    </xf>
    <xf numFmtId="0" fontId="1" fillId="0" borderId="0" xfId="0" applyFont="1" applyAlignment="1" applyProtection="1">
      <alignment/>
      <protection/>
    </xf>
    <xf numFmtId="0" fontId="12" fillId="0" borderId="0" xfId="0" applyFont="1" applyAlignment="1" applyProtection="1">
      <alignment horizontal="center" vertical="center"/>
      <protection/>
    </xf>
    <xf numFmtId="0" fontId="13" fillId="0" borderId="0" xfId="0" applyFont="1" applyAlignment="1" applyProtection="1">
      <alignment horizontal="center" vertical="center"/>
      <protection/>
    </xf>
    <xf numFmtId="0" fontId="14" fillId="0" borderId="0" xfId="0" applyFont="1" applyAlignment="1" applyProtection="1">
      <alignment horizontal="center" vertical="center"/>
      <protection/>
    </xf>
    <xf numFmtId="0" fontId="15" fillId="0" borderId="0" xfId="0" applyFont="1" applyAlignment="1" applyProtection="1">
      <alignment horizontal="center" vertical="center"/>
      <protection/>
    </xf>
    <xf numFmtId="0" fontId="3" fillId="0" borderId="0" xfId="0" applyFont="1" applyAlignment="1" applyProtection="1">
      <alignment/>
      <protection/>
    </xf>
    <xf numFmtId="0" fontId="16" fillId="0" borderId="0" xfId="0" applyFont="1" applyAlignment="1" applyProtection="1">
      <alignment vertical="center"/>
      <protection/>
    </xf>
    <xf numFmtId="0" fontId="17" fillId="0" borderId="0" xfId="0" applyFont="1" applyAlignment="1" applyProtection="1">
      <alignment horizontal="center" vertical="center"/>
      <protection/>
    </xf>
    <xf numFmtId="57" fontId="17" fillId="0" borderId="0" xfId="0" applyNumberFormat="1" applyFont="1" applyAlignment="1" applyProtection="1">
      <alignment horizontal="center" vertical="center"/>
      <protection/>
    </xf>
    <xf numFmtId="0" fontId="12" fillId="0" borderId="0" xfId="0" applyFont="1" applyAlignment="1" applyProtection="1">
      <alignment horizontal="center"/>
      <protection/>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externalLink" Target="externalLinks/externalLink2.xml" /><Relationship Id="rId17" Type="http://schemas.openxmlformats.org/officeDocument/2006/relationships/externalLink" Target="externalLinks/externalLink3.xml" /><Relationship Id="rId18" Type="http://schemas.openxmlformats.org/officeDocument/2006/relationships/externalLink" Target="externalLinks/externalLink4.xml" /><Relationship Id="rId1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SHANGHAI_LF\&#39044;&#31639;&#22788;\BY\YS3\97&#20915;&#31639;&#21306;&#21439;&#26368;&#21518;&#27719;&#24635;.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Primary\&#33258;&#30001;&#20132;&#25442;&#21306;\&#30707;\&#37096;&#38376;&#25253;&#34920;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http://10.16.0.5/2007&#24180;\2007&#24180;&#21021;&#20154;&#22823;&#25253;&#21578;\&#23450;&#31295;\&#32479;&#35745;&#36164;&#26009;\&#39044;&#31639;&#20869;\&#25286;&#20998;&#25253;&#34920;\Book1.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http://10.16.0.5/2007&#24180;\2007&#24180;&#21021;&#20154;&#22823;&#25253;&#21578;\&#23450;&#31295;\Documents%20and%20Settings\ibm\My%20Documents\&#32479;&#35745;&#36164;&#26009;\&#39044;&#31639;&#20869;\&#25286;&#20998;&#25253;&#34920;\Book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1012001"/>
      <sheetName val=""/>
      <sheetName val="各年度收费、罚没、专项收入.xls_Sheet3"/>
      <sheetName val="表二"/>
      <sheetName val="表五"/>
      <sheetName val="2012.2.2 (整合)"/>
      <sheetName val="2012.2.2"/>
      <sheetName val="全市结转"/>
      <sheetName val="提前告知数"/>
      <sheetName val="总人口"/>
      <sheetName val="基础编码"/>
      <sheetName val="省本级收入预计"/>
      <sheetName val="区划对应表"/>
      <sheetName val="1-4余额表"/>
      <sheetName val="四月份月报"/>
      <sheetName val="XL4Poppy"/>
      <sheetName val="DDETABLE "/>
      <sheetName val="#REF"/>
      <sheetName val="2000地方"/>
      <sheetName val="中央"/>
      <sheetName val="01北京市"/>
      <sheetName val="有效性列表"/>
      <sheetName val="录入表"/>
      <sheetName val="DY-（调整特殊因素）增量对应重点（汇报）"/>
      <sheetName val="C01-1"/>
      <sheetName val="mx"/>
      <sheetName val="单位编码"/>
      <sheetName val="Financ. Overview"/>
      <sheetName val="Toolbox"/>
      <sheetName val="Main"/>
      <sheetName val="_ESList"/>
      <sheetName val="一般预算收入"/>
      <sheetName val="表二 汇总表（业务处填）"/>
      <sheetName val="KKKKKKKK"/>
      <sheetName val="农业人口"/>
      <sheetName val="Open"/>
      <sheetName val="事业发展"/>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支出总表(单位)3"/>
      <sheetName val="支出总表(科目)4"/>
      <sheetName val="支出分类汇总6"/>
      <sheetName val="支出分类汇总7"/>
      <sheetName val="Sheet1"/>
      <sheetName val="Sheet2"/>
      <sheetName val="Sheet3"/>
      <sheetName val="#REF"/>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G10-2"/>
      <sheetName val="Sheet1"/>
      <sheetName val="Sheet2"/>
      <sheetName val="Sheet3"/>
      <sheetName val="#REF"/>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G10-2"/>
      <sheetName val="Sheet1"/>
      <sheetName val="Sheet2"/>
      <sheetName val="Sheet3"/>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B6"/>
  <sheetViews>
    <sheetView zoomScaleSheetLayoutView="100" workbookViewId="0" topLeftCell="A1">
      <selection activeCell="A1" sqref="A1"/>
    </sheetView>
  </sheetViews>
  <sheetFormatPr defaultColWidth="9.00390625" defaultRowHeight="13.5"/>
  <cols>
    <col min="1" max="2" width="9.00390625" style="95" customWidth="1"/>
  </cols>
  <sheetData>
    <row r="2" spans="1:2" ht="14.25" customHeight="1">
      <c r="A2" t="s">
        <v>0</v>
      </c>
      <c r="B2" t="s">
        <v>1</v>
      </c>
    </row>
    <row r="3" spans="1:2" ht="14.25" customHeight="1">
      <c r="A3" t="s">
        <v>2</v>
      </c>
      <c r="B3">
        <v>4</v>
      </c>
    </row>
    <row r="4" spans="1:2" ht="14.25" customHeight="1">
      <c r="A4" t="s">
        <v>3</v>
      </c>
      <c r="B4">
        <v>4</v>
      </c>
    </row>
    <row r="5" spans="1:2" ht="14.25" customHeight="1">
      <c r="A5" t="s">
        <v>4</v>
      </c>
      <c r="B5">
        <v>23</v>
      </c>
    </row>
    <row r="6" spans="1:2" ht="14.25" customHeight="1">
      <c r="A6" t="s">
        <v>5</v>
      </c>
      <c r="B6">
        <v>4</v>
      </c>
    </row>
  </sheetData>
  <sheetProtection/>
  <printOptions/>
  <pageMargins left="0.747823152016467" right="0.747823152016467" top="0.999874956025852" bottom="0.999874956025852" header="0.499937478012926" footer="0.499937478012926"/>
  <pageSetup firstPageNumber="0" useFirstPageNumber="1" horizontalDpi="600" verticalDpi="600" orientation="portrait" paperSize="9"/>
</worksheet>
</file>

<file path=xl/worksheets/sheet10.xml><?xml version="1.0" encoding="utf-8"?>
<worksheet xmlns="http://schemas.openxmlformats.org/spreadsheetml/2006/main" xmlns:r="http://schemas.openxmlformats.org/officeDocument/2006/relationships">
  <dimension ref="A1:E16"/>
  <sheetViews>
    <sheetView showZeros="0" zoomScaleSheetLayoutView="100" workbookViewId="0" topLeftCell="A1">
      <selection activeCell="B12" sqref="B12"/>
    </sheetView>
  </sheetViews>
  <sheetFormatPr defaultColWidth="9.00390625" defaultRowHeight="13.5"/>
  <cols>
    <col min="1" max="1" width="39.00390625" style="20" customWidth="1"/>
    <col min="2" max="2" width="11.25390625" style="21" bestFit="1" customWidth="1"/>
    <col min="3" max="3" width="11.375" style="20" customWidth="1"/>
    <col min="4" max="4" width="10.75390625" style="20" customWidth="1"/>
    <col min="5" max="5" width="34.50390625" style="20" customWidth="1"/>
    <col min="6" max="16384" width="9.00390625" style="20" customWidth="1"/>
  </cols>
  <sheetData>
    <row r="1" spans="1:5" ht="44.25" customHeight="1">
      <c r="A1" s="2" t="s">
        <v>1375</v>
      </c>
      <c r="B1" s="2"/>
      <c r="C1" s="2"/>
      <c r="D1" s="2"/>
      <c r="E1" s="2"/>
    </row>
    <row r="2" spans="1:5" ht="21.75" customHeight="1">
      <c r="A2" s="22" t="s">
        <v>1376</v>
      </c>
      <c r="B2" s="4" t="s">
        <v>22</v>
      </c>
      <c r="C2" s="4"/>
      <c r="D2" s="4"/>
      <c r="E2" s="4"/>
    </row>
    <row r="3" spans="1:5" ht="44.25" customHeight="1">
      <c r="A3" s="23" t="s">
        <v>1377</v>
      </c>
      <c r="B3" s="23" t="s">
        <v>1378</v>
      </c>
      <c r="C3" s="5" t="s">
        <v>25</v>
      </c>
      <c r="D3" s="5" t="s">
        <v>26</v>
      </c>
      <c r="E3" s="7" t="s">
        <v>27</v>
      </c>
    </row>
    <row r="4" spans="1:5" ht="42.75" customHeight="1">
      <c r="A4" s="24" t="s">
        <v>1379</v>
      </c>
      <c r="B4" s="25">
        <f>SUM(B5,B8:B9)</f>
        <v>161</v>
      </c>
      <c r="C4" s="25">
        <f>SUM(C5,C8:C9)</f>
        <v>336</v>
      </c>
      <c r="D4" s="9">
        <f>C4-B4</f>
        <v>175</v>
      </c>
      <c r="E4" s="11"/>
    </row>
    <row r="5" spans="1:5" ht="42.75" customHeight="1">
      <c r="A5" s="26" t="s">
        <v>1380</v>
      </c>
      <c r="B5" s="27">
        <f>SUM(B6:B7)</f>
        <v>140</v>
      </c>
      <c r="C5" s="27">
        <f>SUM(C6:C7)</f>
        <v>315</v>
      </c>
      <c r="D5" s="27">
        <f>SUM(D6:D7)</f>
        <v>175</v>
      </c>
      <c r="E5" s="28"/>
    </row>
    <row r="6" spans="1:5" ht="42.75" customHeight="1">
      <c r="A6" s="26" t="s">
        <v>1381</v>
      </c>
      <c r="B6" s="27"/>
      <c r="C6" s="27"/>
      <c r="D6" s="14">
        <f aca="true" t="shared" si="0" ref="D6:D11">C6-B6</f>
        <v>0</v>
      </c>
      <c r="E6" s="11"/>
    </row>
    <row r="7" spans="1:5" ht="93" customHeight="1">
      <c r="A7" s="11" t="s">
        <v>1382</v>
      </c>
      <c r="B7" s="27">
        <v>140</v>
      </c>
      <c r="C7" s="27">
        <v>315</v>
      </c>
      <c r="D7" s="14">
        <f t="shared" si="0"/>
        <v>175</v>
      </c>
      <c r="E7" s="11" t="s">
        <v>1383</v>
      </c>
    </row>
    <row r="8" spans="1:5" ht="42.75" customHeight="1">
      <c r="A8" s="26" t="s">
        <v>1384</v>
      </c>
      <c r="B8" s="27"/>
      <c r="C8" s="27"/>
      <c r="D8" s="14">
        <f t="shared" si="0"/>
        <v>0</v>
      </c>
      <c r="E8" s="28"/>
    </row>
    <row r="9" spans="1:5" ht="42.75" customHeight="1">
      <c r="A9" s="11" t="s">
        <v>1385</v>
      </c>
      <c r="B9" s="27">
        <v>21</v>
      </c>
      <c r="C9" s="27">
        <v>21</v>
      </c>
      <c r="D9" s="14">
        <f t="shared" si="0"/>
        <v>0</v>
      </c>
      <c r="E9" s="28"/>
    </row>
    <row r="10" spans="1:5" ht="42.75" customHeight="1">
      <c r="A10" s="11"/>
      <c r="B10" s="27"/>
      <c r="C10" s="27"/>
      <c r="D10" s="14">
        <f t="shared" si="0"/>
        <v>0</v>
      </c>
      <c r="E10" s="28"/>
    </row>
    <row r="11" spans="1:5" ht="60.75" customHeight="1">
      <c r="A11" s="6" t="s">
        <v>1386</v>
      </c>
      <c r="B11" s="7">
        <v>54</v>
      </c>
      <c r="C11" s="29">
        <v>1741</v>
      </c>
      <c r="D11" s="9">
        <f t="shared" si="0"/>
        <v>1687</v>
      </c>
      <c r="E11" s="11" t="s">
        <v>1387</v>
      </c>
    </row>
    <row r="12" spans="1:5" ht="42.75" customHeight="1">
      <c r="A12" s="26"/>
      <c r="B12" s="12"/>
      <c r="C12" s="30"/>
      <c r="D12" s="12"/>
      <c r="E12" s="28"/>
    </row>
    <row r="13" spans="1:5" ht="42.75" customHeight="1">
      <c r="A13" s="11"/>
      <c r="B13" s="12"/>
      <c r="C13" s="30"/>
      <c r="D13" s="12"/>
      <c r="E13" s="28"/>
    </row>
    <row r="14" spans="1:5" ht="42.75" customHeight="1">
      <c r="A14" s="7"/>
      <c r="B14" s="12"/>
      <c r="C14" s="30"/>
      <c r="D14" s="12"/>
      <c r="E14" s="28"/>
    </row>
    <row r="15" spans="1:5" ht="42.75" customHeight="1">
      <c r="A15" s="31" t="s">
        <v>1388</v>
      </c>
      <c r="B15" s="27"/>
      <c r="C15" s="27">
        <v>681</v>
      </c>
      <c r="D15" s="27">
        <f>C15-B15</f>
        <v>681</v>
      </c>
      <c r="E15" s="11" t="s">
        <v>1389</v>
      </c>
    </row>
    <row r="16" spans="1:5" ht="42.75" customHeight="1">
      <c r="A16" s="32" t="s">
        <v>158</v>
      </c>
      <c r="B16" s="25">
        <f>SUM(B4,B11,B15)</f>
        <v>215</v>
      </c>
      <c r="C16" s="25">
        <f>SUM(C4,C11,C15)</f>
        <v>2758</v>
      </c>
      <c r="D16" s="7">
        <f>C16-B16</f>
        <v>2543</v>
      </c>
      <c r="E16" s="28"/>
    </row>
  </sheetData>
  <sheetProtection/>
  <mergeCells count="2">
    <mergeCell ref="A1:E1"/>
    <mergeCell ref="B2:E2"/>
  </mergeCells>
  <printOptions horizontalCentered="1"/>
  <pageMargins left="0.5902039723133478" right="0.5902039723133478" top="0.7874015748031497" bottom="0.5902039723133478" header="0.5117415443180114" footer="0.5117415443180114"/>
  <pageSetup firstPageNumber="0" useFirstPageNumber="1" horizontalDpi="600" verticalDpi="600" orientation="portrait" paperSize="9" scale="82"/>
</worksheet>
</file>

<file path=xl/worksheets/sheet11.xml><?xml version="1.0" encoding="utf-8"?>
<worksheet xmlns="http://schemas.openxmlformats.org/spreadsheetml/2006/main" xmlns:r="http://schemas.openxmlformats.org/officeDocument/2006/relationships">
  <sheetPr>
    <pageSetUpPr fitToPage="1"/>
  </sheetPr>
  <dimension ref="A1:E34"/>
  <sheetViews>
    <sheetView zoomScale="85" zoomScaleNormal="85" zoomScaleSheetLayoutView="100" workbookViewId="0" topLeftCell="A1">
      <selection activeCell="K17" sqref="K17"/>
    </sheetView>
  </sheetViews>
  <sheetFormatPr defaultColWidth="9.00390625" defaultRowHeight="13.5"/>
  <cols>
    <col min="1" max="1" width="38.25390625" style="1" bestFit="1" customWidth="1"/>
    <col min="2" max="5" width="15.25390625" style="1" bestFit="1" customWidth="1"/>
    <col min="6" max="6" width="13.75390625" style="1" bestFit="1" customWidth="1"/>
    <col min="7" max="16384" width="9.00390625" style="1" customWidth="1"/>
  </cols>
  <sheetData>
    <row r="1" spans="1:5" ht="46.5" customHeight="1">
      <c r="A1" s="2" t="s">
        <v>1390</v>
      </c>
      <c r="B1" s="2"/>
      <c r="C1" s="2"/>
      <c r="D1" s="2"/>
      <c r="E1" s="2"/>
    </row>
    <row r="2" spans="1:5" ht="19.5" customHeight="1">
      <c r="A2" s="16" t="s">
        <v>1391</v>
      </c>
      <c r="D2" s="17" t="s">
        <v>22</v>
      </c>
      <c r="E2" s="17"/>
    </row>
    <row r="3" spans="1:5" ht="41.25" customHeight="1">
      <c r="A3" s="5" t="s">
        <v>1363</v>
      </c>
      <c r="B3" s="5" t="s">
        <v>24</v>
      </c>
      <c r="C3" s="5" t="s">
        <v>25</v>
      </c>
      <c r="D3" s="5" t="s">
        <v>26</v>
      </c>
      <c r="E3" s="5" t="s">
        <v>27</v>
      </c>
    </row>
    <row r="4" spans="1:5" ht="20.25" customHeight="1">
      <c r="A4" s="6" t="s">
        <v>1392</v>
      </c>
      <c r="B4" s="9">
        <f>B8+B12+B24+B16+B28+B20</f>
        <v>509713</v>
      </c>
      <c r="C4" s="8">
        <f>C8+C12+C16+C20+C24+C28</f>
        <v>464425</v>
      </c>
      <c r="D4" s="9">
        <f>D8+D12+D16+D20+D24+D28</f>
        <v>-45288</v>
      </c>
      <c r="E4" s="18"/>
    </row>
    <row r="5" spans="1:5" ht="20.25" customHeight="1">
      <c r="A5" s="11" t="s">
        <v>1393</v>
      </c>
      <c r="B5" s="14">
        <v>360047</v>
      </c>
      <c r="C5" s="13">
        <v>318327</v>
      </c>
      <c r="D5" s="14">
        <f aca="true" t="shared" si="0" ref="D5:D17">C5-B5</f>
        <v>-41720</v>
      </c>
      <c r="E5" s="18"/>
    </row>
    <row r="6" spans="1:5" ht="20.25" customHeight="1">
      <c r="A6" s="11" t="s">
        <v>1394</v>
      </c>
      <c r="B6" s="14">
        <v>106332</v>
      </c>
      <c r="C6" s="13">
        <f>C10+C14+C18+C22+C26+C30</f>
        <v>89596</v>
      </c>
      <c r="D6" s="14">
        <f t="shared" si="0"/>
        <v>-16736</v>
      </c>
      <c r="E6" s="18"/>
    </row>
    <row r="7" spans="1:5" ht="20.25" customHeight="1">
      <c r="A7" s="11" t="s">
        <v>1395</v>
      </c>
      <c r="B7" s="14">
        <v>5208</v>
      </c>
      <c r="C7" s="13">
        <v>7909</v>
      </c>
      <c r="D7" s="14">
        <f t="shared" si="0"/>
        <v>2701</v>
      </c>
      <c r="E7" s="18"/>
    </row>
    <row r="8" spans="1:5" ht="20.25" customHeight="1">
      <c r="A8" s="11" t="s">
        <v>1396</v>
      </c>
      <c r="B8" s="14">
        <v>232052</v>
      </c>
      <c r="C8" s="13">
        <v>228248</v>
      </c>
      <c r="D8" s="14">
        <f t="shared" si="0"/>
        <v>-3804</v>
      </c>
      <c r="E8" s="18"/>
    </row>
    <row r="9" spans="1:5" ht="20.25" customHeight="1">
      <c r="A9" s="11" t="s">
        <v>1393</v>
      </c>
      <c r="B9" s="14">
        <v>150255</v>
      </c>
      <c r="C9" s="13">
        <v>140828</v>
      </c>
      <c r="D9" s="14">
        <f t="shared" si="0"/>
        <v>-9427</v>
      </c>
      <c r="E9" s="18"/>
    </row>
    <row r="10" spans="1:5" ht="20.25" customHeight="1">
      <c r="A10" s="11" t="s">
        <v>1394</v>
      </c>
      <c r="B10" s="14">
        <v>42662</v>
      </c>
      <c r="C10" s="13">
        <v>42607</v>
      </c>
      <c r="D10" s="14">
        <f t="shared" si="0"/>
        <v>-55</v>
      </c>
      <c r="E10" s="18"/>
    </row>
    <row r="11" spans="1:5" ht="20.25" customHeight="1">
      <c r="A11" s="11" t="s">
        <v>1395</v>
      </c>
      <c r="B11" s="14">
        <v>2000</v>
      </c>
      <c r="C11" s="13">
        <v>4878</v>
      </c>
      <c r="D11" s="14">
        <f t="shared" si="0"/>
        <v>2878</v>
      </c>
      <c r="E11" s="18"/>
    </row>
    <row r="12" spans="1:5" ht="20.25" customHeight="1">
      <c r="A12" s="11" t="s">
        <v>1397</v>
      </c>
      <c r="B12" s="14">
        <v>120212</v>
      </c>
      <c r="C12" s="13">
        <v>85984</v>
      </c>
      <c r="D12" s="14">
        <f t="shared" si="0"/>
        <v>-34228</v>
      </c>
      <c r="E12" s="18"/>
    </row>
    <row r="13" spans="1:5" ht="20.25" customHeight="1">
      <c r="A13" s="11" t="s">
        <v>1393</v>
      </c>
      <c r="B13" s="14">
        <v>74737</v>
      </c>
      <c r="C13" s="13">
        <v>48661</v>
      </c>
      <c r="D13" s="14">
        <f t="shared" si="0"/>
        <v>-26076</v>
      </c>
      <c r="E13" s="18"/>
    </row>
    <row r="14" spans="1:5" ht="20.25" customHeight="1">
      <c r="A14" s="11" t="s">
        <v>1394</v>
      </c>
      <c r="B14" s="14">
        <v>45021</v>
      </c>
      <c r="C14" s="13">
        <v>29224</v>
      </c>
      <c r="D14" s="14">
        <f t="shared" si="0"/>
        <v>-15797</v>
      </c>
      <c r="E14" s="18"/>
    </row>
    <row r="15" spans="1:5" ht="20.25" customHeight="1">
      <c r="A15" s="11" t="s">
        <v>1395</v>
      </c>
      <c r="B15" s="14">
        <v>105</v>
      </c>
      <c r="C15" s="13">
        <v>108</v>
      </c>
      <c r="D15" s="14">
        <f t="shared" si="0"/>
        <v>3</v>
      </c>
      <c r="E15" s="18"/>
    </row>
    <row r="16" spans="1:5" ht="20.25" customHeight="1">
      <c r="A16" s="11" t="s">
        <v>1398</v>
      </c>
      <c r="B16" s="14">
        <v>117391</v>
      </c>
      <c r="C16" s="13">
        <v>115476</v>
      </c>
      <c r="D16" s="14">
        <f t="shared" si="0"/>
        <v>-1915</v>
      </c>
      <c r="E16" s="18"/>
    </row>
    <row r="17" spans="1:5" ht="20.25" customHeight="1">
      <c r="A17" s="11" t="s">
        <v>1393</v>
      </c>
      <c r="B17" s="14">
        <v>115051</v>
      </c>
      <c r="C17" s="13">
        <v>113136</v>
      </c>
      <c r="D17" s="14">
        <f t="shared" si="0"/>
        <v>-1915</v>
      </c>
      <c r="E17" s="18"/>
    </row>
    <row r="18" spans="1:5" ht="20.25" customHeight="1">
      <c r="A18" s="11" t="s">
        <v>1394</v>
      </c>
      <c r="B18" s="14"/>
      <c r="C18" s="13"/>
      <c r="D18" s="14"/>
      <c r="E18" s="18"/>
    </row>
    <row r="19" spans="1:5" ht="20.25" customHeight="1">
      <c r="A19" s="11" t="s">
        <v>1395</v>
      </c>
      <c r="B19" s="14">
        <v>2060</v>
      </c>
      <c r="C19" s="13">
        <v>2060</v>
      </c>
      <c r="D19" s="14"/>
      <c r="E19" s="18"/>
    </row>
    <row r="20" spans="1:5" ht="20.25" customHeight="1">
      <c r="A20" s="11" t="s">
        <v>1399</v>
      </c>
      <c r="B20" s="14">
        <v>27857</v>
      </c>
      <c r="C20" s="13">
        <v>27441</v>
      </c>
      <c r="D20" s="14">
        <f aca="true" t="shared" si="1" ref="D20:D25">C20-B20</f>
        <v>-416</v>
      </c>
      <c r="E20" s="18"/>
    </row>
    <row r="21" spans="1:5" ht="20.25" customHeight="1">
      <c r="A21" s="11" t="s">
        <v>1393</v>
      </c>
      <c r="B21" s="14">
        <v>8986</v>
      </c>
      <c r="C21" s="13">
        <v>9402</v>
      </c>
      <c r="D21" s="14">
        <f t="shared" si="1"/>
        <v>416</v>
      </c>
      <c r="E21" s="18"/>
    </row>
    <row r="22" spans="1:5" ht="20.25" customHeight="1">
      <c r="A22" s="11" t="s">
        <v>1394</v>
      </c>
      <c r="B22" s="14">
        <v>18649</v>
      </c>
      <c r="C22" s="13">
        <v>17765</v>
      </c>
      <c r="D22" s="14">
        <f t="shared" si="1"/>
        <v>-884</v>
      </c>
      <c r="E22" s="18"/>
    </row>
    <row r="23" spans="1:5" ht="20.25" customHeight="1">
      <c r="A23" s="11" t="s">
        <v>1395</v>
      </c>
      <c r="B23" s="14">
        <v>223</v>
      </c>
      <c r="C23" s="13">
        <v>274</v>
      </c>
      <c r="D23" s="14">
        <f t="shared" si="1"/>
        <v>51</v>
      </c>
      <c r="E23" s="18"/>
    </row>
    <row r="24" spans="1:5" ht="20.25" customHeight="1">
      <c r="A24" s="11" t="s">
        <v>1400</v>
      </c>
      <c r="B24" s="14">
        <v>7779</v>
      </c>
      <c r="C24" s="13">
        <v>5447</v>
      </c>
      <c r="D24" s="14">
        <f t="shared" si="1"/>
        <v>-2332</v>
      </c>
      <c r="E24" s="18"/>
    </row>
    <row r="25" spans="1:5" ht="20.25" customHeight="1">
      <c r="A25" s="11" t="s">
        <v>1393</v>
      </c>
      <c r="B25" s="14">
        <v>6716</v>
      </c>
      <c r="C25" s="13">
        <v>4657</v>
      </c>
      <c r="D25" s="14">
        <f t="shared" si="1"/>
        <v>-2059</v>
      </c>
      <c r="E25" s="18"/>
    </row>
    <row r="26" spans="1:5" ht="20.25" customHeight="1">
      <c r="A26" s="11" t="s">
        <v>1394</v>
      </c>
      <c r="B26" s="14"/>
      <c r="C26" s="13"/>
      <c r="D26" s="14"/>
      <c r="E26" s="18"/>
    </row>
    <row r="27" spans="1:5" ht="20.25" customHeight="1">
      <c r="A27" s="11" t="s">
        <v>1395</v>
      </c>
      <c r="B27" s="14">
        <v>700</v>
      </c>
      <c r="C27" s="13">
        <v>403</v>
      </c>
      <c r="D27" s="14">
        <f>C27-B27</f>
        <v>-297</v>
      </c>
      <c r="E27" s="18"/>
    </row>
    <row r="28" spans="1:5" ht="20.25" customHeight="1">
      <c r="A28" s="11" t="s">
        <v>1401</v>
      </c>
      <c r="B28" s="14">
        <v>4422</v>
      </c>
      <c r="C28" s="13">
        <v>1829</v>
      </c>
      <c r="D28" s="14">
        <f>C28-B28</f>
        <v>-2593</v>
      </c>
      <c r="E28" s="18"/>
    </row>
    <row r="29" spans="1:5" ht="20.25" customHeight="1">
      <c r="A29" s="11" t="s">
        <v>1393</v>
      </c>
      <c r="B29" s="14">
        <v>4302</v>
      </c>
      <c r="C29" s="13">
        <v>1643</v>
      </c>
      <c r="D29" s="14">
        <f>C29-B29</f>
        <v>-2659</v>
      </c>
      <c r="E29" s="18"/>
    </row>
    <row r="30" spans="1:5" ht="20.25" customHeight="1">
      <c r="A30" s="11" t="s">
        <v>1394</v>
      </c>
      <c r="B30" s="14"/>
      <c r="C30" s="13"/>
      <c r="D30" s="14"/>
      <c r="E30" s="18"/>
    </row>
    <row r="31" spans="1:5" ht="20.25" customHeight="1">
      <c r="A31" s="11" t="s">
        <v>1395</v>
      </c>
      <c r="B31" s="14">
        <v>120</v>
      </c>
      <c r="C31" s="13">
        <v>186</v>
      </c>
      <c r="D31" s="14">
        <f>C31-B31</f>
        <v>66</v>
      </c>
      <c r="E31" s="18"/>
    </row>
    <row r="32" spans="1:5" ht="171.75" customHeight="1">
      <c r="A32" s="15" t="s">
        <v>1402</v>
      </c>
      <c r="B32" s="15"/>
      <c r="C32" s="15"/>
      <c r="D32" s="15"/>
      <c r="E32" s="15"/>
    </row>
    <row r="33" spans="1:5" ht="13.5">
      <c r="A33" s="19"/>
      <c r="B33" s="19"/>
      <c r="C33" s="19"/>
      <c r="D33" s="19"/>
      <c r="E33" s="19"/>
    </row>
    <row r="34" spans="1:5" ht="13.5">
      <c r="A34" s="19"/>
      <c r="B34" s="19"/>
      <c r="C34" s="19"/>
      <c r="D34" s="19"/>
      <c r="E34" s="19"/>
    </row>
  </sheetData>
  <sheetProtection/>
  <mergeCells count="5">
    <mergeCell ref="A1:E1"/>
    <mergeCell ref="D2:E2"/>
    <mergeCell ref="A32:E32"/>
    <mergeCell ref="A33:E33"/>
    <mergeCell ref="A34:E34"/>
  </mergeCells>
  <printOptions horizontalCentered="1"/>
  <pageMargins left="0.5902039723133478" right="0.5902039723133478" top="0.7874015748031497" bottom="0.5902039723133478" header="0.5117415443180114" footer="0.5117415443180114"/>
  <pageSetup firstPageNumber="0" useFirstPageNumber="1" fitToHeight="1" fitToWidth="1" horizontalDpi="600" verticalDpi="600" orientation="portrait" paperSize="9" scale="84"/>
</worksheet>
</file>

<file path=xl/worksheets/sheet12.xml><?xml version="1.0" encoding="utf-8"?>
<worksheet xmlns="http://schemas.openxmlformats.org/spreadsheetml/2006/main" xmlns:r="http://schemas.openxmlformats.org/officeDocument/2006/relationships">
  <dimension ref="A1:E18"/>
  <sheetViews>
    <sheetView tabSelected="1" zoomScaleSheetLayoutView="100" workbookViewId="0" topLeftCell="A1">
      <selection activeCell="J5" sqref="J5"/>
    </sheetView>
  </sheetViews>
  <sheetFormatPr defaultColWidth="9.00390625" defaultRowHeight="13.5"/>
  <cols>
    <col min="1" max="1" width="39.125" style="1" bestFit="1" customWidth="1"/>
    <col min="2" max="4" width="13.125" style="1" bestFit="1" customWidth="1"/>
    <col min="5" max="5" width="14.00390625" style="1" customWidth="1"/>
    <col min="6" max="6" width="13.75390625" style="1" bestFit="1" customWidth="1"/>
    <col min="7" max="16384" width="9.00390625" style="1" customWidth="1"/>
  </cols>
  <sheetData>
    <row r="1" spans="1:5" ht="45.75" customHeight="1">
      <c r="A1" s="2" t="s">
        <v>1403</v>
      </c>
      <c r="B1" s="2"/>
      <c r="C1" s="2"/>
      <c r="D1" s="2"/>
      <c r="E1" s="2"/>
    </row>
    <row r="2" spans="1:5" ht="19.5" customHeight="1">
      <c r="A2" s="3" t="s">
        <v>1404</v>
      </c>
      <c r="B2" s="4" t="s">
        <v>22</v>
      </c>
      <c r="C2" s="4"/>
      <c r="D2" s="4"/>
      <c r="E2" s="4"/>
    </row>
    <row r="3" spans="1:5" ht="48" customHeight="1">
      <c r="A3" s="5" t="s">
        <v>1363</v>
      </c>
      <c r="B3" s="5" t="s">
        <v>24</v>
      </c>
      <c r="C3" s="5" t="s">
        <v>25</v>
      </c>
      <c r="D3" s="5" t="s">
        <v>26</v>
      </c>
      <c r="E3" s="5" t="s">
        <v>27</v>
      </c>
    </row>
    <row r="4" spans="1:5" ht="33.75" customHeight="1">
      <c r="A4" s="6" t="s">
        <v>1405</v>
      </c>
      <c r="B4" s="7">
        <f>B6+B8+B14+B10+B16+B12</f>
        <v>462351</v>
      </c>
      <c r="C4" s="8">
        <f>C6+C8+C14+C10+C16+C12</f>
        <v>434019.07999999996</v>
      </c>
      <c r="D4" s="9">
        <f>D6+D8+D14+D10+D16+D12</f>
        <v>-28331.92</v>
      </c>
      <c r="E4" s="10"/>
    </row>
    <row r="5" spans="1:5" ht="33.75" customHeight="1">
      <c r="A5" s="11" t="s">
        <v>1406</v>
      </c>
      <c r="B5" s="12">
        <v>414961</v>
      </c>
      <c r="C5" s="13">
        <f>C7+C9+C11+C13+C15+C17</f>
        <v>377364.5</v>
      </c>
      <c r="D5" s="14">
        <f aca="true" t="shared" si="0" ref="D5:D17">C5-B5</f>
        <v>-37596.5</v>
      </c>
      <c r="E5" s="10"/>
    </row>
    <row r="6" spans="1:5" ht="33.75" customHeight="1">
      <c r="A6" s="11" t="s">
        <v>1407</v>
      </c>
      <c r="B6" s="12">
        <v>187569</v>
      </c>
      <c r="C6" s="13">
        <v>184661</v>
      </c>
      <c r="D6" s="14">
        <f t="shared" si="0"/>
        <v>-2908</v>
      </c>
      <c r="E6" s="10"/>
    </row>
    <row r="7" spans="1:5" ht="33.75" customHeight="1">
      <c r="A7" s="11" t="s">
        <v>1408</v>
      </c>
      <c r="B7" s="12">
        <v>147149</v>
      </c>
      <c r="C7" s="13">
        <v>144149</v>
      </c>
      <c r="D7" s="14">
        <f t="shared" si="0"/>
        <v>-3000</v>
      </c>
      <c r="E7" s="10"/>
    </row>
    <row r="8" spans="1:5" ht="33.75" customHeight="1">
      <c r="A8" s="11" t="s">
        <v>1409</v>
      </c>
      <c r="B8" s="12">
        <v>120212</v>
      </c>
      <c r="C8" s="13">
        <v>87778</v>
      </c>
      <c r="D8" s="14">
        <f t="shared" si="0"/>
        <v>-32434</v>
      </c>
      <c r="E8" s="10"/>
    </row>
    <row r="9" spans="1:5" ht="33.75" customHeight="1">
      <c r="A9" s="11" t="s">
        <v>1408</v>
      </c>
      <c r="B9" s="12">
        <v>119812</v>
      </c>
      <c r="C9" s="13">
        <v>85625</v>
      </c>
      <c r="D9" s="14">
        <f t="shared" si="0"/>
        <v>-34187</v>
      </c>
      <c r="E9" s="10"/>
    </row>
    <row r="10" spans="1:5" ht="33.75" customHeight="1">
      <c r="A10" s="11" t="s">
        <v>1410</v>
      </c>
      <c r="B10" s="12">
        <v>114154</v>
      </c>
      <c r="C10" s="13">
        <v>112555.61</v>
      </c>
      <c r="D10" s="14">
        <f t="shared" si="0"/>
        <v>-1598.3899999999994</v>
      </c>
      <c r="E10" s="10"/>
    </row>
    <row r="11" spans="1:5" ht="33.75" customHeight="1">
      <c r="A11" s="11" t="s">
        <v>1411</v>
      </c>
      <c r="B11" s="12">
        <v>113934</v>
      </c>
      <c r="C11" s="13">
        <v>111594.86</v>
      </c>
      <c r="D11" s="14">
        <f t="shared" si="0"/>
        <v>-2339.1399999999994</v>
      </c>
      <c r="E11" s="10"/>
    </row>
    <row r="12" spans="1:5" ht="33.75" customHeight="1">
      <c r="A12" s="11" t="s">
        <v>1412</v>
      </c>
      <c r="B12" s="12">
        <v>27431</v>
      </c>
      <c r="C12" s="13">
        <v>29787.47</v>
      </c>
      <c r="D12" s="14">
        <f t="shared" si="0"/>
        <v>2356.470000000001</v>
      </c>
      <c r="E12" s="10"/>
    </row>
    <row r="13" spans="1:5" ht="33.75" customHeight="1">
      <c r="A13" s="11" t="s">
        <v>1411</v>
      </c>
      <c r="B13" s="12">
        <v>24718</v>
      </c>
      <c r="C13" s="13">
        <v>26383.64</v>
      </c>
      <c r="D13" s="14">
        <f t="shared" si="0"/>
        <v>1665.6399999999994</v>
      </c>
      <c r="E13" s="10"/>
    </row>
    <row r="14" spans="1:5" ht="33.75" customHeight="1">
      <c r="A14" s="11" t="s">
        <v>1413</v>
      </c>
      <c r="B14" s="12">
        <v>7645</v>
      </c>
      <c r="C14" s="13">
        <v>13169</v>
      </c>
      <c r="D14" s="14">
        <f t="shared" si="0"/>
        <v>5524</v>
      </c>
      <c r="E14" s="10"/>
    </row>
    <row r="15" spans="1:5" ht="33.75" customHeight="1">
      <c r="A15" s="11" t="s">
        <v>1414</v>
      </c>
      <c r="B15" s="12">
        <v>4023</v>
      </c>
      <c r="C15" s="13">
        <v>3592</v>
      </c>
      <c r="D15" s="14">
        <f t="shared" si="0"/>
        <v>-431</v>
      </c>
      <c r="E15" s="10"/>
    </row>
    <row r="16" spans="1:5" ht="33.75" customHeight="1">
      <c r="A16" s="11" t="s">
        <v>1415</v>
      </c>
      <c r="B16" s="12">
        <v>5340</v>
      </c>
      <c r="C16" s="13">
        <v>6068</v>
      </c>
      <c r="D16" s="14">
        <f t="shared" si="0"/>
        <v>728</v>
      </c>
      <c r="E16" s="10"/>
    </row>
    <row r="17" spans="1:5" ht="33.75" customHeight="1">
      <c r="A17" s="11" t="s">
        <v>1416</v>
      </c>
      <c r="B17" s="12">
        <v>5325</v>
      </c>
      <c r="C17" s="13">
        <v>6020</v>
      </c>
      <c r="D17" s="14">
        <f t="shared" si="0"/>
        <v>695</v>
      </c>
      <c r="E17" s="10"/>
    </row>
    <row r="18" spans="1:5" ht="165" customHeight="1">
      <c r="A18" s="15" t="s">
        <v>1417</v>
      </c>
      <c r="B18" s="15"/>
      <c r="C18" s="15"/>
      <c r="D18" s="15"/>
      <c r="E18" s="15"/>
    </row>
  </sheetData>
  <sheetProtection/>
  <mergeCells count="3">
    <mergeCell ref="A1:E1"/>
    <mergeCell ref="B2:E2"/>
    <mergeCell ref="A18:E18"/>
  </mergeCells>
  <printOptions horizontalCentered="1"/>
  <pageMargins left="0.5902039723133478" right="0.5902039723133478" top="0.7874015748031497" bottom="0.5902039723133478" header="0.6297823481672392" footer="0.5117415443180114"/>
  <pageSetup firstPageNumber="0" useFirstPageNumber="1" horizontalDpi="600" verticalDpi="600" orientation="portrait" paperSize="9" scale="96"/>
</worksheet>
</file>

<file path=xl/worksheets/sheet2.xml><?xml version="1.0" encoding="utf-8"?>
<worksheet xmlns="http://schemas.openxmlformats.org/spreadsheetml/2006/main" xmlns:r="http://schemas.openxmlformats.org/officeDocument/2006/relationships">
  <dimension ref="A1:I35"/>
  <sheetViews>
    <sheetView zoomScaleSheetLayoutView="100" workbookViewId="0" topLeftCell="A1">
      <selection activeCell="G4" sqref="G4"/>
    </sheetView>
  </sheetViews>
  <sheetFormatPr defaultColWidth="9.00390625" defaultRowHeight="13.5"/>
  <cols>
    <col min="1" max="16384" width="9.00390625" style="101" customWidth="1"/>
  </cols>
  <sheetData>
    <row r="1" spans="8:9" ht="22.5" customHeight="1">
      <c r="H1" s="102"/>
      <c r="I1" s="102"/>
    </row>
    <row r="2" spans="8:9" ht="22.5" customHeight="1">
      <c r="H2" s="102"/>
      <c r="I2" s="102"/>
    </row>
    <row r="3" ht="22.5" customHeight="1">
      <c r="I3" s="110"/>
    </row>
    <row r="4" ht="22.5" customHeight="1">
      <c r="I4" s="110"/>
    </row>
    <row r="5" ht="22.5" customHeight="1">
      <c r="I5" s="110"/>
    </row>
    <row r="6" ht="15" customHeight="1"/>
    <row r="7" spans="1:9" ht="46.5" customHeight="1">
      <c r="A7" s="103" t="s">
        <v>6</v>
      </c>
      <c r="B7" s="103"/>
      <c r="C7" s="103"/>
      <c r="D7" s="103"/>
      <c r="E7" s="103"/>
      <c r="F7" s="103"/>
      <c r="G7" s="103"/>
      <c r="H7" s="103"/>
      <c r="I7" s="103"/>
    </row>
    <row r="8" spans="1:9" ht="23.25" customHeight="1">
      <c r="A8" s="103"/>
      <c r="B8" s="103"/>
      <c r="C8" s="103"/>
      <c r="D8" s="103"/>
      <c r="E8" s="103"/>
      <c r="F8" s="103"/>
      <c r="G8" s="103"/>
      <c r="H8" s="103"/>
      <c r="I8" s="103"/>
    </row>
    <row r="9" spans="1:9" ht="48" customHeight="1">
      <c r="A9" s="104" t="s">
        <v>7</v>
      </c>
      <c r="B9" s="105"/>
      <c r="C9" s="105"/>
      <c r="D9" s="105"/>
      <c r="E9" s="105"/>
      <c r="F9" s="105"/>
      <c r="G9" s="105"/>
      <c r="H9" s="105"/>
      <c r="I9" s="105"/>
    </row>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35.25" customHeight="1"/>
    <row r="23" ht="35.25" customHeight="1"/>
    <row r="24" ht="15" customHeight="1"/>
    <row r="25" ht="15" customHeight="1"/>
    <row r="26" ht="15" customHeight="1"/>
    <row r="27" ht="15" customHeight="1"/>
    <row r="28" ht="15.75" customHeight="1">
      <c r="D28" s="106"/>
    </row>
    <row r="29" ht="68.25" customHeight="1"/>
    <row r="30" spans="1:9" ht="12" customHeight="1">
      <c r="A30" s="107"/>
      <c r="B30" s="107"/>
      <c r="C30" s="107"/>
      <c r="D30" s="107"/>
      <c r="E30" s="107"/>
      <c r="F30" s="107"/>
      <c r="G30" s="107"/>
      <c r="H30" s="107"/>
      <c r="I30" s="107"/>
    </row>
    <row r="31" spans="1:9" ht="30" customHeight="1">
      <c r="A31" s="108" t="s">
        <v>8</v>
      </c>
      <c r="B31" s="108"/>
      <c r="C31" s="108"/>
      <c r="D31" s="108"/>
      <c r="E31" s="108"/>
      <c r="F31" s="108"/>
      <c r="G31" s="108"/>
      <c r="H31" s="108"/>
      <c r="I31" s="108"/>
    </row>
    <row r="32" spans="1:9" ht="30" customHeight="1">
      <c r="A32" s="109">
        <v>44166</v>
      </c>
      <c r="B32" s="109"/>
      <c r="C32" s="109"/>
      <c r="D32" s="109"/>
      <c r="E32" s="109"/>
      <c r="F32" s="109"/>
      <c r="G32" s="109"/>
      <c r="H32" s="109"/>
      <c r="I32" s="109"/>
    </row>
    <row r="33" spans="1:9" ht="12" customHeight="1">
      <c r="A33" s="107"/>
      <c r="B33" s="107"/>
      <c r="C33" s="107"/>
      <c r="D33" s="107"/>
      <c r="E33" s="107"/>
      <c r="F33" s="107"/>
      <c r="G33" s="107"/>
      <c r="H33" s="107"/>
      <c r="I33" s="107"/>
    </row>
    <row r="34" spans="1:9" ht="12" customHeight="1">
      <c r="A34" s="107"/>
      <c r="B34" s="107"/>
      <c r="C34" s="107"/>
      <c r="D34" s="107"/>
      <c r="E34" s="107"/>
      <c r="F34" s="107"/>
      <c r="G34" s="107"/>
      <c r="H34" s="107"/>
      <c r="I34" s="107"/>
    </row>
    <row r="35" spans="1:9" ht="12" customHeight="1">
      <c r="A35" s="107"/>
      <c r="B35" s="107"/>
      <c r="C35" s="107"/>
      <c r="D35" s="107"/>
      <c r="E35" s="107"/>
      <c r="F35" s="107"/>
      <c r="G35" s="107"/>
      <c r="H35" s="107"/>
      <c r="I35" s="107"/>
    </row>
  </sheetData>
  <sheetProtection/>
  <mergeCells count="5">
    <mergeCell ref="A7:I7"/>
    <mergeCell ref="A9:I9"/>
    <mergeCell ref="A31:I31"/>
    <mergeCell ref="A32:I32"/>
    <mergeCell ref="H1:I2"/>
  </mergeCells>
  <printOptions horizontalCentered="1"/>
  <pageMargins left="0.7874015748031497" right="0.7874015748031497" top="0.7874015748031497" bottom="0.9448818897637796" header="0.5118110236220472" footer="0.5118110236220472"/>
  <pageSetup firstPageNumber="0" useFirstPageNumber="1"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G25"/>
  <sheetViews>
    <sheetView workbookViewId="0" topLeftCell="A4">
      <selection activeCell="B17" sqref="B17:G17"/>
    </sheetView>
  </sheetViews>
  <sheetFormatPr defaultColWidth="9.00390625" defaultRowHeight="13.5"/>
  <cols>
    <col min="1" max="1" width="7.25390625" style="95" customWidth="1"/>
    <col min="2" max="5" width="10.875" style="95" bestFit="1" customWidth="1"/>
    <col min="6" max="6" width="9.375" style="95" bestFit="1" customWidth="1"/>
    <col min="7" max="7" width="28.25390625" style="95" customWidth="1"/>
    <col min="8" max="255" width="8.00390625" style="95" bestFit="1" customWidth="1"/>
  </cols>
  <sheetData>
    <row r="1" spans="1:7" ht="63" customHeight="1">
      <c r="A1" s="96" t="s">
        <v>9</v>
      </c>
      <c r="B1" s="96"/>
      <c r="C1" s="96"/>
      <c r="D1" s="96"/>
      <c r="E1" s="96"/>
      <c r="F1" s="96"/>
      <c r="G1" s="96"/>
    </row>
    <row r="2" spans="2:7" ht="14.25" customHeight="1">
      <c r="B2" s="43"/>
      <c r="C2" s="43"/>
      <c r="D2" s="43"/>
      <c r="E2" s="43"/>
      <c r="F2" s="43"/>
      <c r="G2" s="43"/>
    </row>
    <row r="3" spans="2:7" ht="22.5" customHeight="1">
      <c r="B3" s="97" t="s">
        <v>10</v>
      </c>
      <c r="C3" s="97"/>
      <c r="D3" s="97"/>
      <c r="E3" s="97"/>
      <c r="F3" s="97"/>
      <c r="G3" s="97"/>
    </row>
    <row r="4" spans="2:7" ht="22.5" customHeight="1">
      <c r="B4" s="97"/>
      <c r="C4" s="97"/>
      <c r="D4" s="97"/>
      <c r="E4" s="97"/>
      <c r="F4" s="97"/>
      <c r="G4" s="97"/>
    </row>
    <row r="5" spans="2:7" ht="22.5" customHeight="1">
      <c r="B5" s="98" t="s">
        <v>11</v>
      </c>
      <c r="C5" s="98"/>
      <c r="D5" s="98"/>
      <c r="E5" s="98"/>
      <c r="F5" s="98"/>
      <c r="G5" s="98"/>
    </row>
    <row r="6" spans="2:7" ht="22.5" customHeight="1">
      <c r="B6" s="98"/>
      <c r="C6" s="98"/>
      <c r="D6" s="98"/>
      <c r="E6" s="98"/>
      <c r="F6" s="98"/>
      <c r="G6" s="98"/>
    </row>
    <row r="7" spans="2:7" ht="22.5" customHeight="1">
      <c r="B7" s="97" t="s">
        <v>12</v>
      </c>
      <c r="C7" s="97"/>
      <c r="D7" s="97"/>
      <c r="E7" s="97"/>
      <c r="F7" s="97"/>
      <c r="G7" s="97"/>
    </row>
    <row r="8" spans="2:7" ht="22.5" customHeight="1">
      <c r="B8" s="97"/>
      <c r="C8" s="97"/>
      <c r="D8" s="97"/>
      <c r="E8" s="97"/>
      <c r="F8" s="97"/>
      <c r="G8" s="97"/>
    </row>
    <row r="9" spans="2:7" ht="22.5" customHeight="1">
      <c r="B9" s="98" t="s">
        <v>13</v>
      </c>
      <c r="C9" s="98"/>
      <c r="D9" s="98"/>
      <c r="E9" s="98"/>
      <c r="F9" s="98"/>
      <c r="G9" s="98"/>
    </row>
    <row r="10" spans="2:7" ht="22.5" customHeight="1">
      <c r="B10" s="98"/>
      <c r="C10" s="98"/>
      <c r="D10" s="98"/>
      <c r="E10" s="98"/>
      <c r="F10" s="98"/>
      <c r="G10" s="98"/>
    </row>
    <row r="11" spans="2:7" ht="22.5" customHeight="1">
      <c r="B11" s="97" t="s">
        <v>14</v>
      </c>
      <c r="C11" s="97"/>
      <c r="D11" s="97"/>
      <c r="E11" s="97"/>
      <c r="F11" s="97"/>
      <c r="G11" s="97"/>
    </row>
    <row r="12" spans="2:7" ht="22.5" customHeight="1">
      <c r="B12" s="97"/>
      <c r="C12" s="97"/>
      <c r="D12" s="97"/>
      <c r="E12" s="97"/>
      <c r="F12" s="97"/>
      <c r="G12" s="97"/>
    </row>
    <row r="13" spans="2:7" ht="22.5" customHeight="1">
      <c r="B13" s="98" t="s">
        <v>15</v>
      </c>
      <c r="C13" s="98"/>
      <c r="D13" s="98"/>
      <c r="E13" s="98"/>
      <c r="F13" s="98"/>
      <c r="G13" s="98"/>
    </row>
    <row r="14" spans="2:7" ht="22.5" customHeight="1">
      <c r="B14" s="98"/>
      <c r="C14" s="98"/>
      <c r="D14" s="98"/>
      <c r="E14" s="98"/>
      <c r="F14" s="98"/>
      <c r="G14" s="98"/>
    </row>
    <row r="15" spans="2:7" ht="22.5" customHeight="1">
      <c r="B15" s="97" t="s">
        <v>16</v>
      </c>
      <c r="C15" s="97"/>
      <c r="D15" s="97"/>
      <c r="E15" s="97"/>
      <c r="F15" s="97"/>
      <c r="G15" s="97"/>
    </row>
    <row r="16" spans="2:7" ht="22.5" customHeight="1">
      <c r="B16" s="97"/>
      <c r="C16" s="97"/>
      <c r="D16" s="97"/>
      <c r="E16" s="97"/>
      <c r="F16" s="97"/>
      <c r="G16" s="97"/>
    </row>
    <row r="17" spans="2:7" ht="22.5" customHeight="1">
      <c r="B17" s="97" t="s">
        <v>17</v>
      </c>
      <c r="C17" s="97"/>
      <c r="D17" s="97"/>
      <c r="E17" s="97"/>
      <c r="F17" s="97"/>
      <c r="G17" s="97"/>
    </row>
    <row r="18" spans="2:7" ht="22.5" customHeight="1">
      <c r="B18" s="97"/>
      <c r="C18" s="97"/>
      <c r="D18" s="97"/>
      <c r="E18" s="97"/>
      <c r="F18" s="97"/>
      <c r="G18" s="97"/>
    </row>
    <row r="19" spans="2:7" ht="22.5" customHeight="1">
      <c r="B19" s="97" t="s">
        <v>18</v>
      </c>
      <c r="C19" s="97"/>
      <c r="D19" s="97"/>
      <c r="E19" s="97"/>
      <c r="F19" s="97"/>
      <c r="G19" s="97"/>
    </row>
    <row r="20" spans="2:7" ht="22.5" customHeight="1">
      <c r="B20" s="97"/>
      <c r="C20" s="97"/>
      <c r="D20" s="97"/>
      <c r="E20" s="97"/>
      <c r="F20" s="97"/>
      <c r="G20" s="97"/>
    </row>
    <row r="21" spans="2:7" ht="22.5" customHeight="1">
      <c r="B21" s="99" t="s">
        <v>19</v>
      </c>
      <c r="C21" s="99"/>
      <c r="D21" s="99"/>
      <c r="E21" s="99"/>
      <c r="F21" s="99"/>
      <c r="G21" s="99"/>
    </row>
    <row r="22" spans="2:7" ht="21.75" customHeight="1">
      <c r="B22" s="100"/>
      <c r="C22" s="100"/>
      <c r="D22" s="100"/>
      <c r="E22" s="100"/>
      <c r="F22" s="100"/>
      <c r="G22" s="100"/>
    </row>
    <row r="23" spans="2:7" ht="21.75" customHeight="1">
      <c r="B23" s="100"/>
      <c r="C23" s="100"/>
      <c r="D23" s="100"/>
      <c r="E23" s="100"/>
      <c r="F23" s="100"/>
      <c r="G23" s="100"/>
    </row>
    <row r="24" spans="2:7" ht="21.75" customHeight="1">
      <c r="B24" s="100"/>
      <c r="C24" s="100"/>
      <c r="D24" s="100"/>
      <c r="E24" s="100"/>
      <c r="F24" s="100"/>
      <c r="G24" s="100"/>
    </row>
    <row r="25" spans="2:7" ht="21.75" customHeight="1">
      <c r="B25" s="100"/>
      <c r="C25" s="100"/>
      <c r="D25" s="100"/>
      <c r="E25" s="100"/>
      <c r="F25" s="100"/>
      <c r="G25" s="100"/>
    </row>
  </sheetData>
  <sheetProtection/>
  <mergeCells count="16">
    <mergeCell ref="A1:G1"/>
    <mergeCell ref="B2:G2"/>
    <mergeCell ref="B3:G3"/>
    <mergeCell ref="B5:G5"/>
    <mergeCell ref="B7:G7"/>
    <mergeCell ref="B9:G9"/>
    <mergeCell ref="B11:G11"/>
    <mergeCell ref="B13:G13"/>
    <mergeCell ref="B15:G15"/>
    <mergeCell ref="B17:G17"/>
    <mergeCell ref="B19:G19"/>
    <mergeCell ref="B21:G21"/>
    <mergeCell ref="B22:G22"/>
    <mergeCell ref="B23:G23"/>
    <mergeCell ref="B24:G24"/>
    <mergeCell ref="B25:G25"/>
  </mergeCells>
  <printOptions/>
  <pageMargins left="0.5905511811023623" right="0.6692913385826772" top="1.1811023622047245" bottom="0.8661417322834646" header="0.5118110236220472" footer="0.5118110236220472"/>
  <pageSetup firstPageNumber="0" useFirstPageNumber="1"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F46"/>
  <sheetViews>
    <sheetView showZeros="0" zoomScale="70" zoomScaleNormal="70" workbookViewId="0" topLeftCell="A28">
      <selection activeCell="E41" sqref="E41"/>
    </sheetView>
  </sheetViews>
  <sheetFormatPr defaultColWidth="9.00390625" defaultRowHeight="13.5"/>
  <cols>
    <col min="1" max="1" width="33.75390625" style="77" customWidth="1"/>
    <col min="2" max="2" width="12.00390625" style="78" bestFit="1" customWidth="1"/>
    <col min="3" max="3" width="12.625" style="78" bestFit="1" customWidth="1"/>
    <col min="4" max="4" width="11.25390625" style="78" bestFit="1" customWidth="1"/>
    <col min="5" max="5" width="40.375" style="77" customWidth="1"/>
    <col min="6" max="6" width="22.875" style="77" customWidth="1"/>
    <col min="7" max="7" width="12.625" style="77" bestFit="1" customWidth="1"/>
    <col min="8" max="251" width="9.125" style="77" bestFit="1" customWidth="1"/>
    <col min="252" max="16384" width="9.00390625" style="77" customWidth="1"/>
  </cols>
  <sheetData>
    <row r="1" spans="1:5" ht="48.75" customHeight="1">
      <c r="A1" s="79" t="s">
        <v>20</v>
      </c>
      <c r="B1" s="79"/>
      <c r="C1" s="79"/>
      <c r="D1" s="79"/>
      <c r="E1" s="79"/>
    </row>
    <row r="2" spans="1:5" ht="21" customHeight="1">
      <c r="A2" s="80" t="s">
        <v>21</v>
      </c>
      <c r="B2" s="81" t="s">
        <v>22</v>
      </c>
      <c r="C2" s="81"/>
      <c r="D2" s="81"/>
      <c r="E2" s="81"/>
    </row>
    <row r="3" spans="1:5" ht="39.75" customHeight="1">
      <c r="A3" s="82" t="s">
        <v>23</v>
      </c>
      <c r="B3" s="83" t="s">
        <v>24</v>
      </c>
      <c r="C3" s="83" t="s">
        <v>25</v>
      </c>
      <c r="D3" s="83" t="s">
        <v>26</v>
      </c>
      <c r="E3" s="47" t="s">
        <v>27</v>
      </c>
    </row>
    <row r="4" spans="1:5" ht="30" customHeight="1">
      <c r="A4" s="84" t="s">
        <v>28</v>
      </c>
      <c r="B4" s="85">
        <v>459200</v>
      </c>
      <c r="C4" s="85">
        <v>319300</v>
      </c>
      <c r="D4" s="85">
        <v>-139900</v>
      </c>
      <c r="E4" s="86"/>
    </row>
    <row r="5" spans="1:5" ht="30" customHeight="1">
      <c r="A5" s="87" t="s">
        <v>29</v>
      </c>
      <c r="B5" s="88">
        <v>317040</v>
      </c>
      <c r="C5" s="88">
        <v>237500</v>
      </c>
      <c r="D5" s="88">
        <v>-79540</v>
      </c>
      <c r="E5" s="86" t="s">
        <v>30</v>
      </c>
    </row>
    <row r="6" spans="1:5" ht="30" customHeight="1">
      <c r="A6" s="87" t="s">
        <v>31</v>
      </c>
      <c r="B6" s="88">
        <v>69948</v>
      </c>
      <c r="C6" s="88">
        <v>67196</v>
      </c>
      <c r="D6" s="88">
        <v>-2752</v>
      </c>
      <c r="E6" s="86"/>
    </row>
    <row r="7" spans="1:5" ht="30" customHeight="1">
      <c r="A7" s="87" t="s">
        <v>32</v>
      </c>
      <c r="B7" s="88">
        <v>15850</v>
      </c>
      <c r="C7" s="88">
        <v>13850</v>
      </c>
      <c r="D7" s="88">
        <v>-2000</v>
      </c>
      <c r="E7" s="86"/>
    </row>
    <row r="8" spans="1:5" ht="30" customHeight="1">
      <c r="A8" s="87" t="s">
        <v>33</v>
      </c>
      <c r="B8" s="88">
        <v>29142</v>
      </c>
      <c r="C8" s="88">
        <v>13046</v>
      </c>
      <c r="D8" s="88">
        <v>-16096</v>
      </c>
      <c r="E8" s="86"/>
    </row>
    <row r="9" spans="1:5" ht="30" customHeight="1">
      <c r="A9" s="87" t="s">
        <v>34</v>
      </c>
      <c r="B9" s="88">
        <v>9332</v>
      </c>
      <c r="C9" s="88">
        <v>8799</v>
      </c>
      <c r="D9" s="88">
        <v>-533</v>
      </c>
      <c r="E9" s="86"/>
    </row>
    <row r="10" spans="1:5" ht="30" customHeight="1">
      <c r="A10" s="87" t="s">
        <v>35</v>
      </c>
      <c r="B10" s="88">
        <v>27</v>
      </c>
      <c r="C10" s="88">
        <v>235</v>
      </c>
      <c r="D10" s="88">
        <v>208</v>
      </c>
      <c r="E10" s="86"/>
    </row>
    <row r="11" spans="1:5" ht="30" customHeight="1">
      <c r="A11" s="87" t="s">
        <v>36</v>
      </c>
      <c r="B11" s="88">
        <v>30778</v>
      </c>
      <c r="C11" s="88">
        <v>26370</v>
      </c>
      <c r="D11" s="88">
        <v>-4408</v>
      </c>
      <c r="E11" s="86"/>
    </row>
    <row r="12" spans="1:5" ht="30" customHeight="1">
      <c r="A12" s="87" t="s">
        <v>37</v>
      </c>
      <c r="B12" s="88">
        <v>8249</v>
      </c>
      <c r="C12" s="88">
        <v>6383</v>
      </c>
      <c r="D12" s="88">
        <v>-1866</v>
      </c>
      <c r="E12" s="86"/>
    </row>
    <row r="13" spans="1:5" ht="30" customHeight="1">
      <c r="A13" s="87" t="s">
        <v>38</v>
      </c>
      <c r="B13" s="88">
        <v>9761</v>
      </c>
      <c r="C13" s="88">
        <v>8323</v>
      </c>
      <c r="D13" s="88">
        <v>-1438</v>
      </c>
      <c r="E13" s="86"/>
    </row>
    <row r="14" spans="1:5" ht="30" customHeight="1">
      <c r="A14" s="87" t="s">
        <v>39</v>
      </c>
      <c r="B14" s="88">
        <v>16644</v>
      </c>
      <c r="C14" s="88">
        <v>10579</v>
      </c>
      <c r="D14" s="88">
        <v>-6065</v>
      </c>
      <c r="E14" s="86"/>
    </row>
    <row r="15" spans="1:5" ht="30" customHeight="1">
      <c r="A15" s="87" t="s">
        <v>40</v>
      </c>
      <c r="B15" s="88">
        <v>27456</v>
      </c>
      <c r="C15" s="88">
        <v>22896</v>
      </c>
      <c r="D15" s="88">
        <v>-4560</v>
      </c>
      <c r="E15" s="86"/>
    </row>
    <row r="16" spans="1:5" ht="30" customHeight="1">
      <c r="A16" s="87" t="s">
        <v>41</v>
      </c>
      <c r="B16" s="88">
        <v>8836</v>
      </c>
      <c r="C16" s="88">
        <v>8092</v>
      </c>
      <c r="D16" s="88">
        <v>-744</v>
      </c>
      <c r="E16" s="86"/>
    </row>
    <row r="17" spans="1:5" ht="30" customHeight="1">
      <c r="A17" s="87" t="s">
        <v>42</v>
      </c>
      <c r="B17" s="88">
        <v>28682</v>
      </c>
      <c r="C17" s="88">
        <v>13542</v>
      </c>
      <c r="D17" s="88">
        <v>-15140</v>
      </c>
      <c r="E17" s="86"/>
    </row>
    <row r="18" spans="1:5" ht="30" customHeight="1">
      <c r="A18" s="87" t="s">
        <v>43</v>
      </c>
      <c r="B18" s="88">
        <v>61450</v>
      </c>
      <c r="C18" s="88">
        <v>37607</v>
      </c>
      <c r="D18" s="88">
        <v>-23843</v>
      </c>
      <c r="E18" s="86"/>
    </row>
    <row r="19" spans="1:5" ht="30" customHeight="1">
      <c r="A19" s="87" t="s">
        <v>44</v>
      </c>
      <c r="B19" s="88"/>
      <c r="C19" s="88"/>
      <c r="D19" s="88">
        <v>0</v>
      </c>
      <c r="E19" s="86"/>
    </row>
    <row r="20" spans="1:5" ht="30" customHeight="1">
      <c r="A20" s="87" t="s">
        <v>45</v>
      </c>
      <c r="B20" s="88">
        <v>885</v>
      </c>
      <c r="C20" s="88">
        <v>582</v>
      </c>
      <c r="D20" s="88">
        <v>-303</v>
      </c>
      <c r="E20" s="86"/>
    </row>
    <row r="21" spans="1:5" ht="30" customHeight="1">
      <c r="A21" s="87" t="s">
        <v>46</v>
      </c>
      <c r="B21" s="88">
        <v>142160</v>
      </c>
      <c r="C21" s="88">
        <v>81800</v>
      </c>
      <c r="D21" s="88">
        <v>-60360</v>
      </c>
      <c r="E21" s="86"/>
    </row>
    <row r="22" spans="1:5" ht="30" customHeight="1">
      <c r="A22" s="87" t="s">
        <v>47</v>
      </c>
      <c r="B22" s="88">
        <v>22930</v>
      </c>
      <c r="C22" s="88">
        <v>15500</v>
      </c>
      <c r="D22" s="88">
        <v>-7430</v>
      </c>
      <c r="E22" s="89" t="s">
        <v>48</v>
      </c>
    </row>
    <row r="23" spans="1:5" ht="30" customHeight="1">
      <c r="A23" s="87" t="s">
        <v>49</v>
      </c>
      <c r="B23" s="88">
        <v>30870</v>
      </c>
      <c r="C23" s="88">
        <v>21266</v>
      </c>
      <c r="D23" s="88">
        <v>-9604</v>
      </c>
      <c r="E23" s="55" t="s">
        <v>50</v>
      </c>
    </row>
    <row r="24" spans="1:5" ht="30" customHeight="1">
      <c r="A24" s="87" t="s">
        <v>51</v>
      </c>
      <c r="B24" s="88">
        <v>18630</v>
      </c>
      <c r="C24" s="88">
        <v>23000</v>
      </c>
      <c r="D24" s="88">
        <v>4370</v>
      </c>
      <c r="E24" s="89" t="s">
        <v>52</v>
      </c>
    </row>
    <row r="25" spans="1:5" ht="30" customHeight="1">
      <c r="A25" s="87" t="s">
        <v>53</v>
      </c>
      <c r="B25" s="88"/>
      <c r="C25" s="88"/>
      <c r="D25" s="88">
        <v>0</v>
      </c>
      <c r="E25" s="89"/>
    </row>
    <row r="26" spans="1:5" ht="40.5">
      <c r="A26" s="87" t="s">
        <v>54</v>
      </c>
      <c r="B26" s="88">
        <v>30550</v>
      </c>
      <c r="C26" s="88">
        <v>7500</v>
      </c>
      <c r="D26" s="88">
        <v>-23050</v>
      </c>
      <c r="E26" s="89" t="s">
        <v>55</v>
      </c>
    </row>
    <row r="27" spans="1:5" ht="30" customHeight="1">
      <c r="A27" s="87" t="s">
        <v>56</v>
      </c>
      <c r="B27" s="88"/>
      <c r="C27" s="88">
        <v>34</v>
      </c>
      <c r="D27" s="88">
        <v>34</v>
      </c>
      <c r="E27" s="89" t="s">
        <v>57</v>
      </c>
    </row>
    <row r="28" spans="1:5" ht="30" customHeight="1">
      <c r="A28" s="87" t="s">
        <v>58</v>
      </c>
      <c r="B28" s="88">
        <v>22650</v>
      </c>
      <c r="C28" s="88">
        <v>9700</v>
      </c>
      <c r="D28" s="88">
        <v>-12950</v>
      </c>
      <c r="E28" s="89" t="s">
        <v>59</v>
      </c>
    </row>
    <row r="29" spans="1:5" ht="30" customHeight="1">
      <c r="A29" s="87" t="s">
        <v>60</v>
      </c>
      <c r="B29" s="88">
        <v>16530</v>
      </c>
      <c r="C29" s="88">
        <v>4800</v>
      </c>
      <c r="D29" s="88">
        <v>-11730</v>
      </c>
      <c r="E29" s="89" t="s">
        <v>61</v>
      </c>
    </row>
    <row r="30" spans="1:5" ht="30" customHeight="1">
      <c r="A30" s="84" t="s">
        <v>62</v>
      </c>
      <c r="B30" s="90">
        <v>355898</v>
      </c>
      <c r="C30" s="90">
        <v>493141</v>
      </c>
      <c r="D30" s="90">
        <v>137243</v>
      </c>
      <c r="E30" s="86"/>
    </row>
    <row r="31" spans="1:5" ht="30" customHeight="1">
      <c r="A31" s="87" t="s">
        <v>63</v>
      </c>
      <c r="B31" s="91">
        <v>22592</v>
      </c>
      <c r="C31" s="91">
        <v>22592</v>
      </c>
      <c r="D31" s="91">
        <v>0</v>
      </c>
      <c r="E31" s="86"/>
    </row>
    <row r="32" spans="1:5" ht="30" customHeight="1">
      <c r="A32" s="87" t="s">
        <v>64</v>
      </c>
      <c r="B32" s="91">
        <v>227219</v>
      </c>
      <c r="C32" s="91">
        <v>373565</v>
      </c>
      <c r="D32" s="91">
        <v>146346</v>
      </c>
      <c r="E32" s="86" t="s">
        <v>65</v>
      </c>
    </row>
    <row r="33" spans="1:5" ht="30" customHeight="1">
      <c r="A33" s="87" t="s">
        <v>66</v>
      </c>
      <c r="B33" s="91">
        <v>40189</v>
      </c>
      <c r="C33" s="91">
        <v>40189</v>
      </c>
      <c r="D33" s="91">
        <v>0</v>
      </c>
      <c r="E33" s="86"/>
    </row>
    <row r="34" spans="1:5" ht="30" customHeight="1">
      <c r="A34" s="87" t="s">
        <v>67</v>
      </c>
      <c r="B34" s="91"/>
      <c r="C34" s="91">
        <v>34000</v>
      </c>
      <c r="D34" s="91">
        <v>34000</v>
      </c>
      <c r="E34" s="86"/>
    </row>
    <row r="35" spans="1:5" ht="30" customHeight="1">
      <c r="A35" s="87" t="s">
        <v>68</v>
      </c>
      <c r="B35" s="91">
        <v>5844</v>
      </c>
      <c r="C35" s="91">
        <v>5868</v>
      </c>
      <c r="D35" s="91">
        <v>24</v>
      </c>
      <c r="E35" s="86" t="s">
        <v>69</v>
      </c>
    </row>
    <row r="36" spans="1:5" ht="76.5" customHeight="1">
      <c r="A36" s="87" t="s">
        <v>70</v>
      </c>
      <c r="B36" s="91">
        <v>60054</v>
      </c>
      <c r="C36" s="91">
        <v>16927</v>
      </c>
      <c r="D36" s="91">
        <v>-43127</v>
      </c>
      <c r="E36" s="86" t="s">
        <v>71</v>
      </c>
    </row>
    <row r="37" spans="1:6" ht="30" customHeight="1">
      <c r="A37" s="84" t="s">
        <v>72</v>
      </c>
      <c r="B37" s="91">
        <v>0</v>
      </c>
      <c r="C37" s="90">
        <v>197413</v>
      </c>
      <c r="D37" s="90">
        <v>197413</v>
      </c>
      <c r="E37" s="86"/>
      <c r="F37" s="92"/>
    </row>
    <row r="38" spans="1:5" ht="30" customHeight="1">
      <c r="A38" s="87" t="s">
        <v>73</v>
      </c>
      <c r="B38" s="91"/>
      <c r="C38" s="91">
        <v>82198</v>
      </c>
      <c r="D38" s="91">
        <v>82198</v>
      </c>
      <c r="E38" s="86"/>
    </row>
    <row r="39" spans="1:5" ht="30" customHeight="1">
      <c r="A39" s="87" t="s">
        <v>74</v>
      </c>
      <c r="B39" s="91"/>
      <c r="C39" s="91">
        <v>115215</v>
      </c>
      <c r="D39" s="91">
        <v>115215</v>
      </c>
      <c r="E39" s="86"/>
    </row>
    <row r="40" spans="1:5" ht="30" customHeight="1">
      <c r="A40" s="87" t="s">
        <v>75</v>
      </c>
      <c r="B40" s="91"/>
      <c r="C40" s="91"/>
      <c r="D40" s="91"/>
      <c r="E40" s="86"/>
    </row>
    <row r="41" spans="1:5" ht="30" customHeight="1">
      <c r="A41" s="87"/>
      <c r="B41" s="91"/>
      <c r="C41" s="91"/>
      <c r="D41" s="91"/>
      <c r="E41" s="86"/>
    </row>
    <row r="42" spans="1:5" ht="30" customHeight="1">
      <c r="A42" s="87"/>
      <c r="B42" s="91"/>
      <c r="C42" s="91"/>
      <c r="D42" s="91"/>
      <c r="E42" s="86"/>
    </row>
    <row r="43" spans="1:5" ht="30" customHeight="1">
      <c r="A43" s="87" t="s">
        <v>76</v>
      </c>
      <c r="B43" s="91"/>
      <c r="C43" s="91"/>
      <c r="D43" s="91"/>
      <c r="E43" s="86"/>
    </row>
    <row r="44" spans="1:5" ht="30" customHeight="1">
      <c r="A44" s="93" t="s">
        <v>77</v>
      </c>
      <c r="B44" s="94">
        <v>815098</v>
      </c>
      <c r="C44" s="94">
        <v>1009854</v>
      </c>
      <c r="D44" s="94">
        <v>194756</v>
      </c>
      <c r="E44" s="86"/>
    </row>
    <row r="46" ht="13.5">
      <c r="C46" s="78">
        <f>C44-'一般公共预算支出调整'!C33</f>
        <v>0</v>
      </c>
    </row>
  </sheetData>
  <sheetProtection/>
  <mergeCells count="2">
    <mergeCell ref="A1:E1"/>
    <mergeCell ref="B2:E2"/>
  </mergeCells>
  <printOptions horizontalCentered="1"/>
  <pageMargins left="0.3937007874015748" right="0.3937007874015748" top="0.5905511811023623" bottom="0.7874015748031497" header="0.11811023622047245" footer="0.11811023622047245"/>
  <pageSetup firstPageNumber="0" useFirstPageNumber="1" fitToHeight="0" horizontalDpi="600" verticalDpi="600" orientation="portrait" paperSize="9" scale="81"/>
</worksheet>
</file>

<file path=xl/worksheets/sheet5.xml><?xml version="1.0" encoding="utf-8"?>
<worksheet xmlns="http://schemas.openxmlformats.org/spreadsheetml/2006/main" xmlns:r="http://schemas.openxmlformats.org/officeDocument/2006/relationships">
  <dimension ref="A1:K33"/>
  <sheetViews>
    <sheetView showZeros="0" workbookViewId="0" topLeftCell="A25">
      <selection activeCell="E30" sqref="E30"/>
    </sheetView>
  </sheetViews>
  <sheetFormatPr defaultColWidth="9.00390625" defaultRowHeight="13.5"/>
  <cols>
    <col min="1" max="1" width="27.25390625" style="65" customWidth="1"/>
    <col min="2" max="2" width="11.00390625" style="65" bestFit="1" customWidth="1"/>
    <col min="3" max="3" width="11.75390625" style="65" bestFit="1" customWidth="1"/>
    <col min="4" max="4" width="10.625" style="65" bestFit="1" customWidth="1"/>
    <col min="5" max="5" width="49.50390625" style="65" customWidth="1"/>
    <col min="6" max="6" width="9.125" style="65" hidden="1" customWidth="1"/>
    <col min="7" max="7" width="13.75390625" style="65" hidden="1" customWidth="1"/>
    <col min="8" max="9" width="9.125" style="65" hidden="1" customWidth="1"/>
    <col min="10" max="10" width="6.125" style="65" hidden="1" customWidth="1"/>
    <col min="11" max="11" width="39.75390625" style="65" hidden="1" customWidth="1"/>
    <col min="12" max="12" width="27.00390625" style="65" customWidth="1"/>
    <col min="13" max="250" width="9.125" style="65" bestFit="1" customWidth="1"/>
    <col min="251" max="16384" width="9.00390625" style="65" customWidth="1"/>
  </cols>
  <sheetData>
    <row r="1" spans="1:5" ht="48.75" customHeight="1">
      <c r="A1" s="66" t="s">
        <v>78</v>
      </c>
      <c r="B1" s="66"/>
      <c r="C1" s="66"/>
      <c r="D1" s="66"/>
      <c r="E1" s="66"/>
    </row>
    <row r="2" spans="1:5" ht="21" customHeight="1">
      <c r="A2" s="67" t="s">
        <v>79</v>
      </c>
      <c r="B2" s="68"/>
      <c r="C2" s="68"/>
      <c r="D2" s="69" t="s">
        <v>22</v>
      </c>
      <c r="E2" s="69"/>
    </row>
    <row r="3" spans="1:9" ht="50.25" customHeight="1">
      <c r="A3" s="49" t="s">
        <v>80</v>
      </c>
      <c r="B3" s="70" t="s">
        <v>24</v>
      </c>
      <c r="C3" s="49" t="s">
        <v>25</v>
      </c>
      <c r="D3" s="49" t="s">
        <v>26</v>
      </c>
      <c r="E3" s="49" t="s">
        <v>27</v>
      </c>
      <c r="H3" s="65" t="s">
        <v>81</v>
      </c>
      <c r="I3" s="65" t="s">
        <v>82</v>
      </c>
    </row>
    <row r="4" spans="1:9" ht="32.25" customHeight="1">
      <c r="A4" s="49" t="s">
        <v>83</v>
      </c>
      <c r="B4" s="70">
        <v>798098</v>
      </c>
      <c r="C4" s="70">
        <v>884639</v>
      </c>
      <c r="D4" s="54">
        <v>86541</v>
      </c>
      <c r="E4" s="71"/>
      <c r="F4" s="72"/>
      <c r="G4" s="73"/>
      <c r="H4" s="65">
        <f>SUM(H5:H27)</f>
        <v>832046</v>
      </c>
      <c r="I4" s="65" t="e">
        <f>SUM(I5:I27)</f>
        <v>#VALUE!</v>
      </c>
    </row>
    <row r="5" spans="1:10" ht="42" customHeight="1">
      <c r="A5" s="55" t="s">
        <v>84</v>
      </c>
      <c r="B5" s="13">
        <v>88842</v>
      </c>
      <c r="C5" s="74">
        <v>86404</v>
      </c>
      <c r="D5" s="74">
        <v>-2438</v>
      </c>
      <c r="E5" s="55" t="s">
        <v>85</v>
      </c>
      <c r="F5" s="72" t="s">
        <v>86</v>
      </c>
      <c r="G5" s="65">
        <v>69659.94906500001</v>
      </c>
      <c r="H5" s="65">
        <f>ROUND(G5,0)</f>
        <v>69660</v>
      </c>
      <c r="I5" s="65" t="e">
        <f>'一般公共预算支出调整（功能分类）'!G5</f>
        <v>#VALUE!</v>
      </c>
      <c r="J5" s="65" t="e">
        <f>H5-I5</f>
        <v>#VALUE!</v>
      </c>
    </row>
    <row r="6" spans="1:10" ht="45" customHeight="1">
      <c r="A6" s="55" t="s">
        <v>87</v>
      </c>
      <c r="B6" s="13">
        <v>2261</v>
      </c>
      <c r="C6" s="74">
        <v>2261</v>
      </c>
      <c r="D6" s="74">
        <v>0</v>
      </c>
      <c r="E6" s="55"/>
      <c r="F6" s="72" t="s">
        <v>88</v>
      </c>
      <c r="G6" s="65">
        <v>2158.8</v>
      </c>
      <c r="H6" s="65">
        <f aca="true" t="shared" si="0" ref="H6:H23">ROUND(G6,0)</f>
        <v>2159</v>
      </c>
      <c r="I6" s="65" t="e">
        <f>'一般公共预算支出调整（功能分类）'!G290</f>
        <v>#VALUE!</v>
      </c>
      <c r="J6" s="65" t="e">
        <f aca="true" t="shared" si="1" ref="J6:J27">H6-I6</f>
        <v>#VALUE!</v>
      </c>
    </row>
    <row r="7" spans="1:10" ht="60.75" customHeight="1">
      <c r="A7" s="55" t="s">
        <v>89</v>
      </c>
      <c r="B7" s="13">
        <v>51732</v>
      </c>
      <c r="C7" s="74">
        <v>53643</v>
      </c>
      <c r="D7" s="74">
        <v>1911</v>
      </c>
      <c r="E7" s="55" t="s">
        <v>90</v>
      </c>
      <c r="F7" s="72" t="s">
        <v>91</v>
      </c>
      <c r="G7" s="65">
        <v>53173.7934</v>
      </c>
      <c r="H7" s="65">
        <f t="shared" si="0"/>
        <v>53174</v>
      </c>
      <c r="I7" s="65" t="e">
        <f>'一般公共预算支出调整（功能分类）'!G309</f>
        <v>#VALUE!</v>
      </c>
      <c r="J7" s="65" t="e">
        <f t="shared" si="1"/>
        <v>#VALUE!</v>
      </c>
    </row>
    <row r="8" spans="1:10" ht="54">
      <c r="A8" s="55" t="s">
        <v>92</v>
      </c>
      <c r="B8" s="13">
        <v>134241</v>
      </c>
      <c r="C8" s="74">
        <v>87590</v>
      </c>
      <c r="D8" s="74">
        <v>-46651</v>
      </c>
      <c r="E8" s="55" t="s">
        <v>93</v>
      </c>
      <c r="F8" s="72" t="s">
        <v>94</v>
      </c>
      <c r="G8" s="65">
        <v>114217.79864800001</v>
      </c>
      <c r="H8" s="65">
        <f t="shared" si="0"/>
        <v>114218</v>
      </c>
      <c r="I8" s="65" t="e">
        <f>'一般公共预算支出调整（功能分类）'!G398</f>
        <v>#VALUE!</v>
      </c>
      <c r="J8" s="65" t="e">
        <f t="shared" si="1"/>
        <v>#VALUE!</v>
      </c>
    </row>
    <row r="9" spans="1:10" ht="45" customHeight="1">
      <c r="A9" s="55" t="s">
        <v>95</v>
      </c>
      <c r="B9" s="13">
        <v>15003</v>
      </c>
      <c r="C9" s="74">
        <v>10556</v>
      </c>
      <c r="D9" s="74">
        <v>-4447</v>
      </c>
      <c r="E9" s="55" t="s">
        <v>96</v>
      </c>
      <c r="F9" s="72" t="s">
        <v>97</v>
      </c>
      <c r="G9" s="65">
        <v>9605.721000000001</v>
      </c>
      <c r="H9" s="65">
        <f t="shared" si="0"/>
        <v>9606</v>
      </c>
      <c r="I9" s="65" t="e">
        <f>'一般公共预算支出调整（功能分类）'!G453</f>
        <v>#VALUE!</v>
      </c>
      <c r="J9" s="65" t="e">
        <f t="shared" si="1"/>
        <v>#VALUE!</v>
      </c>
    </row>
    <row r="10" spans="1:10" ht="61.5" customHeight="1">
      <c r="A10" s="55" t="s">
        <v>98</v>
      </c>
      <c r="B10" s="13">
        <v>16787</v>
      </c>
      <c r="C10" s="74">
        <v>24905</v>
      </c>
      <c r="D10" s="74">
        <v>8118</v>
      </c>
      <c r="E10" s="55" t="s">
        <v>99</v>
      </c>
      <c r="F10" s="72" t="s">
        <v>100</v>
      </c>
      <c r="G10" s="65">
        <v>22786.7635</v>
      </c>
      <c r="H10" s="65">
        <f t="shared" si="0"/>
        <v>22787</v>
      </c>
      <c r="I10" s="65" t="e">
        <f>'一般公共预算支出调整（功能分类）'!G509</f>
        <v>#VALUE!</v>
      </c>
      <c r="J10" s="65" t="e">
        <f t="shared" si="1"/>
        <v>#VALUE!</v>
      </c>
    </row>
    <row r="11" spans="1:10" ht="54">
      <c r="A11" s="55" t="s">
        <v>101</v>
      </c>
      <c r="B11" s="13">
        <v>71491</v>
      </c>
      <c r="C11" s="74">
        <v>102669</v>
      </c>
      <c r="D11" s="74">
        <v>31178</v>
      </c>
      <c r="E11" s="55" t="s">
        <v>102</v>
      </c>
      <c r="F11" s="72" t="s">
        <v>103</v>
      </c>
      <c r="G11" s="65">
        <v>102752.768651</v>
      </c>
      <c r="H11" s="65">
        <f t="shared" si="0"/>
        <v>102753</v>
      </c>
      <c r="I11" s="65" t="e">
        <f>'一般公共预算支出调整（功能分类）'!G565</f>
        <v>#VALUE!</v>
      </c>
      <c r="J11" s="65" t="e">
        <f t="shared" si="1"/>
        <v>#VALUE!</v>
      </c>
    </row>
    <row r="12" spans="1:10" ht="45" customHeight="1">
      <c r="A12" s="55" t="s">
        <v>104</v>
      </c>
      <c r="B12" s="13">
        <v>47230</v>
      </c>
      <c r="C12" s="74">
        <v>73612</v>
      </c>
      <c r="D12" s="74">
        <v>26382</v>
      </c>
      <c r="E12" s="55" t="s">
        <v>105</v>
      </c>
      <c r="F12" s="72" t="s">
        <v>106</v>
      </c>
      <c r="G12" s="65">
        <v>62546.297591999995</v>
      </c>
      <c r="H12" s="65">
        <f t="shared" si="0"/>
        <v>62546</v>
      </c>
      <c r="I12" s="65" t="e">
        <f>'一般公共预算支出调整（功能分类）'!G683</f>
        <v>#VALUE!</v>
      </c>
      <c r="J12" s="65" t="e">
        <f t="shared" si="1"/>
        <v>#VALUE!</v>
      </c>
    </row>
    <row r="13" spans="1:10" ht="45" customHeight="1">
      <c r="A13" s="55" t="s">
        <v>107</v>
      </c>
      <c r="B13" s="13">
        <v>39704</v>
      </c>
      <c r="C13" s="74">
        <v>144048</v>
      </c>
      <c r="D13" s="74">
        <v>104344</v>
      </c>
      <c r="E13" s="55" t="s">
        <v>108</v>
      </c>
      <c r="F13" s="72" t="s">
        <v>109</v>
      </c>
      <c r="G13" s="65">
        <v>144259.412856</v>
      </c>
      <c r="H13" s="65">
        <f t="shared" si="0"/>
        <v>144259</v>
      </c>
      <c r="I13" s="65" t="e">
        <f>'一般公共预算支出调整（功能分类）'!G755</f>
        <v>#VALUE!</v>
      </c>
      <c r="J13" s="65" t="e">
        <f t="shared" si="1"/>
        <v>#VALUE!</v>
      </c>
    </row>
    <row r="14" spans="1:10" ht="45" customHeight="1">
      <c r="A14" s="55" t="s">
        <v>110</v>
      </c>
      <c r="B14" s="13">
        <v>67124</v>
      </c>
      <c r="C14" s="74">
        <v>56782</v>
      </c>
      <c r="D14" s="74">
        <v>-10342</v>
      </c>
      <c r="E14" s="55" t="s">
        <v>111</v>
      </c>
      <c r="F14" s="72" t="s">
        <v>112</v>
      </c>
      <c r="G14" s="65">
        <v>62164.700110000005</v>
      </c>
      <c r="H14" s="65">
        <f t="shared" si="0"/>
        <v>62165</v>
      </c>
      <c r="I14" s="65" t="e">
        <f>'一般公共预算支出调整（功能分类）'!G834</f>
        <v>#VALUE!</v>
      </c>
      <c r="J14" s="65" t="e">
        <f t="shared" si="1"/>
        <v>#VALUE!</v>
      </c>
    </row>
    <row r="15" spans="1:10" ht="76.5" customHeight="1">
      <c r="A15" s="55" t="s">
        <v>113</v>
      </c>
      <c r="B15" s="13">
        <v>43753</v>
      </c>
      <c r="C15" s="74">
        <v>39110</v>
      </c>
      <c r="D15" s="74">
        <v>-4643</v>
      </c>
      <c r="E15" s="55" t="s">
        <v>114</v>
      </c>
      <c r="F15" s="72" t="s">
        <v>115</v>
      </c>
      <c r="G15" s="65">
        <v>24149.1734</v>
      </c>
      <c r="H15" s="65">
        <f t="shared" si="0"/>
        <v>24149</v>
      </c>
      <c r="I15" s="65" t="e">
        <f>'一般公共预算支出调整（功能分类）'!G857</f>
        <v>#VALUE!</v>
      </c>
      <c r="J15" s="65" t="e">
        <f t="shared" si="1"/>
        <v>#VALUE!</v>
      </c>
    </row>
    <row r="16" spans="1:10" ht="40.5">
      <c r="A16" s="55" t="s">
        <v>116</v>
      </c>
      <c r="B16" s="13">
        <v>71380</v>
      </c>
      <c r="C16" s="74">
        <v>73608</v>
      </c>
      <c r="D16" s="74">
        <v>2228</v>
      </c>
      <c r="E16" s="55" t="s">
        <v>117</v>
      </c>
      <c r="F16" s="72" t="s">
        <v>118</v>
      </c>
      <c r="G16" s="65">
        <v>68564.797689</v>
      </c>
      <c r="H16" s="65">
        <f t="shared" si="0"/>
        <v>68565</v>
      </c>
      <c r="I16" s="65" t="e">
        <f>'一般公共预算支出调整（功能分类）'!G983</f>
        <v>#VALUE!</v>
      </c>
      <c r="J16" s="65" t="e">
        <f t="shared" si="1"/>
        <v>#VALUE!</v>
      </c>
    </row>
    <row r="17" spans="1:10" ht="45" customHeight="1">
      <c r="A17" s="55" t="s">
        <v>119</v>
      </c>
      <c r="B17" s="13">
        <v>14650</v>
      </c>
      <c r="C17" s="74">
        <v>14824</v>
      </c>
      <c r="D17" s="74">
        <v>174</v>
      </c>
      <c r="E17" s="55" t="s">
        <v>120</v>
      </c>
      <c r="F17" s="72" t="s">
        <v>121</v>
      </c>
      <c r="G17" s="65">
        <v>11103.1507</v>
      </c>
      <c r="H17" s="65">
        <f t="shared" si="0"/>
        <v>11103</v>
      </c>
      <c r="I17" s="65" t="e">
        <f>'一般公共预算支出调整（功能分类）'!G1047</f>
        <v>#VALUE!</v>
      </c>
      <c r="J17" s="65" t="e">
        <f t="shared" si="1"/>
        <v>#VALUE!</v>
      </c>
    </row>
    <row r="18" spans="1:10" ht="45" customHeight="1">
      <c r="A18" s="55" t="s">
        <v>122</v>
      </c>
      <c r="B18" s="13">
        <v>1409</v>
      </c>
      <c r="C18" s="74">
        <v>3242</v>
      </c>
      <c r="D18" s="74">
        <v>1833</v>
      </c>
      <c r="E18" s="55" t="s">
        <v>123</v>
      </c>
      <c r="F18" s="72" t="s">
        <v>124</v>
      </c>
      <c r="G18" s="65">
        <v>3264.871</v>
      </c>
      <c r="H18" s="65">
        <f t="shared" si="0"/>
        <v>3265</v>
      </c>
      <c r="I18" s="65" t="e">
        <f>'一般公共预算支出调整（功能分类）'!G1113</f>
        <v>#VALUE!</v>
      </c>
      <c r="J18" s="65" t="e">
        <f t="shared" si="1"/>
        <v>#VALUE!</v>
      </c>
    </row>
    <row r="19" spans="1:10" ht="45" customHeight="1">
      <c r="A19" s="55" t="s">
        <v>125</v>
      </c>
      <c r="B19" s="13">
        <v>303</v>
      </c>
      <c r="C19" s="74">
        <v>1481</v>
      </c>
      <c r="D19" s="74">
        <v>1178</v>
      </c>
      <c r="E19" s="55" t="s">
        <v>126</v>
      </c>
      <c r="F19" s="72" t="s">
        <v>127</v>
      </c>
      <c r="G19" s="65">
        <v>1470.09</v>
      </c>
      <c r="H19" s="65">
        <f t="shared" si="0"/>
        <v>1470</v>
      </c>
      <c r="I19" s="65" t="e">
        <f>'一般公共预算支出调整（功能分类）'!G1133</f>
        <v>#VALUE!</v>
      </c>
      <c r="J19" s="65" t="e">
        <f t="shared" si="1"/>
        <v>#VALUE!</v>
      </c>
    </row>
    <row r="20" spans="1:10" ht="45" customHeight="1">
      <c r="A20" s="55" t="s">
        <v>128</v>
      </c>
      <c r="B20" s="13">
        <v>8454</v>
      </c>
      <c r="C20" s="74">
        <v>10019</v>
      </c>
      <c r="D20" s="74">
        <v>1565</v>
      </c>
      <c r="E20" s="55" t="s">
        <v>129</v>
      </c>
      <c r="F20" s="72" t="s">
        <v>130</v>
      </c>
      <c r="G20" s="65">
        <v>9110.93</v>
      </c>
      <c r="H20" s="65">
        <f t="shared" si="0"/>
        <v>9111</v>
      </c>
      <c r="I20" s="65" t="e">
        <f>'一般公共预算支出调整（功能分类）'!G1172</f>
        <v>#VALUE!</v>
      </c>
      <c r="J20" s="65" t="e">
        <f t="shared" si="1"/>
        <v>#VALUE!</v>
      </c>
    </row>
    <row r="21" spans="1:10" ht="45" customHeight="1">
      <c r="A21" s="55" t="s">
        <v>131</v>
      </c>
      <c r="B21" s="13">
        <v>55941</v>
      </c>
      <c r="C21" s="74">
        <v>34011</v>
      </c>
      <c r="D21" s="74">
        <v>-21930</v>
      </c>
      <c r="E21" s="55" t="s">
        <v>132</v>
      </c>
      <c r="F21" s="72" t="s">
        <v>133</v>
      </c>
      <c r="G21" s="65">
        <v>33878.620547000006</v>
      </c>
      <c r="H21" s="65">
        <f t="shared" si="0"/>
        <v>33879</v>
      </c>
      <c r="I21" s="65" t="e">
        <f>'一般公共预算支出调整（功能分类）'!G1237</f>
        <v>#VALUE!</v>
      </c>
      <c r="J21" s="65" t="e">
        <f t="shared" si="1"/>
        <v>#VALUE!</v>
      </c>
    </row>
    <row r="22" spans="1:10" ht="45" customHeight="1">
      <c r="A22" s="55" t="s">
        <v>134</v>
      </c>
      <c r="B22" s="13">
        <v>1380</v>
      </c>
      <c r="C22" s="74">
        <v>3964</v>
      </c>
      <c r="D22" s="74">
        <v>2584</v>
      </c>
      <c r="E22" s="55" t="s">
        <v>135</v>
      </c>
      <c r="F22" s="72" t="s">
        <v>136</v>
      </c>
      <c r="G22" s="65">
        <v>3678.0800000000004</v>
      </c>
      <c r="H22" s="65">
        <f t="shared" si="0"/>
        <v>3678</v>
      </c>
      <c r="I22" s="65" t="e">
        <f>'一般公共预算支出调整（功能分类）'!G1256</f>
        <v>#VALUE!</v>
      </c>
      <c r="J22" s="65" t="e">
        <f t="shared" si="1"/>
        <v>#VALUE!</v>
      </c>
    </row>
    <row r="23" spans="1:10" ht="45" customHeight="1">
      <c r="A23" s="55" t="s">
        <v>137</v>
      </c>
      <c r="B23" s="13">
        <v>2798</v>
      </c>
      <c r="C23" s="74">
        <v>4539</v>
      </c>
      <c r="D23" s="74">
        <v>1741</v>
      </c>
      <c r="E23" s="55" t="s">
        <v>138</v>
      </c>
      <c r="F23" s="72" t="s">
        <v>139</v>
      </c>
      <c r="G23" s="65">
        <v>4690.5560000000005</v>
      </c>
      <c r="H23" s="65">
        <f t="shared" si="0"/>
        <v>4691</v>
      </c>
      <c r="I23" s="65" t="e">
        <f>'一般公共预算支出调整（功能分类）'!G1309</f>
        <v>#VALUE!</v>
      </c>
      <c r="J23" s="65" t="e">
        <f t="shared" si="1"/>
        <v>#VALUE!</v>
      </c>
    </row>
    <row r="24" spans="1:11" ht="45" customHeight="1">
      <c r="A24" s="55" t="s">
        <v>140</v>
      </c>
      <c r="B24" s="13">
        <v>7800</v>
      </c>
      <c r="C24" s="74">
        <v>0</v>
      </c>
      <c r="D24" s="74">
        <v>-7800</v>
      </c>
      <c r="E24" s="55" t="s">
        <v>141</v>
      </c>
      <c r="I24" s="65">
        <v>7800</v>
      </c>
      <c r="J24" s="65">
        <f t="shared" si="1"/>
        <v>-7800</v>
      </c>
      <c r="K24" s="65" t="s">
        <v>142</v>
      </c>
    </row>
    <row r="25" spans="1:10" ht="66" customHeight="1">
      <c r="A25" s="55" t="s">
        <v>143</v>
      </c>
      <c r="B25" s="13">
        <v>39815</v>
      </c>
      <c r="C25" s="74">
        <v>37454</v>
      </c>
      <c r="D25" s="74">
        <v>-2361</v>
      </c>
      <c r="E25" s="55" t="s">
        <v>144</v>
      </c>
      <c r="F25" s="72" t="s">
        <v>145</v>
      </c>
      <c r="G25" s="65">
        <v>8891.08</v>
      </c>
      <c r="H25" s="65">
        <f>ROUND(G25,0)</f>
        <v>8891</v>
      </c>
      <c r="I25" s="65" t="e">
        <f>'一般公共预算支出调整（功能分类）'!G1367</f>
        <v>#VALUE!</v>
      </c>
      <c r="J25" s="65" t="e">
        <f t="shared" si="1"/>
        <v>#VALUE!</v>
      </c>
    </row>
    <row r="26" spans="1:10" ht="45" customHeight="1">
      <c r="A26" s="55" t="s">
        <v>146</v>
      </c>
      <c r="B26" s="13">
        <v>16000</v>
      </c>
      <c r="C26" s="74">
        <v>19811</v>
      </c>
      <c r="D26" s="74">
        <v>3811</v>
      </c>
      <c r="E26" s="55" t="s">
        <v>147</v>
      </c>
      <c r="F26" s="72" t="s">
        <v>148</v>
      </c>
      <c r="G26" s="65">
        <v>19810.775595</v>
      </c>
      <c r="H26" s="65">
        <f>ROUND(G26,0)</f>
        <v>19811</v>
      </c>
      <c r="I26" s="65" t="e">
        <f>'一般公共预算支出调整（功能分类）'!G1371</f>
        <v>#VALUE!</v>
      </c>
      <c r="J26" s="65" t="e">
        <f t="shared" si="1"/>
        <v>#VALUE!</v>
      </c>
    </row>
    <row r="27" spans="1:10" ht="45" customHeight="1">
      <c r="A27" s="55" t="s">
        <v>149</v>
      </c>
      <c r="B27" s="13"/>
      <c r="C27" s="74">
        <v>106</v>
      </c>
      <c r="D27" s="74">
        <v>106</v>
      </c>
      <c r="E27" s="55" t="s">
        <v>150</v>
      </c>
      <c r="F27" s="72" t="s">
        <v>151</v>
      </c>
      <c r="G27" s="65">
        <v>106.16000000000001</v>
      </c>
      <c r="H27" s="65">
        <f>ROUND(G27,0)</f>
        <v>106</v>
      </c>
      <c r="I27" s="65" t="e">
        <f>'一般公共预算支出调整（功能分类）'!G1379</f>
        <v>#VALUE!</v>
      </c>
      <c r="J27" s="65" t="e">
        <f t="shared" si="1"/>
        <v>#VALUE!</v>
      </c>
    </row>
    <row r="28" spans="1:5" ht="45" customHeight="1">
      <c r="A28" s="75" t="s">
        <v>152</v>
      </c>
      <c r="B28" s="76"/>
      <c r="C28" s="8">
        <v>115215</v>
      </c>
      <c r="D28" s="54">
        <v>115215</v>
      </c>
      <c r="E28" s="55" t="s">
        <v>153</v>
      </c>
    </row>
    <row r="29" spans="1:5" ht="45" customHeight="1">
      <c r="A29" s="75" t="s">
        <v>154</v>
      </c>
      <c r="B29" s="8">
        <v>17000</v>
      </c>
      <c r="C29" s="54">
        <v>10000</v>
      </c>
      <c r="D29" s="54">
        <v>-7000</v>
      </c>
      <c r="E29" s="55" t="s">
        <v>155</v>
      </c>
    </row>
    <row r="30" spans="1:5" ht="45" customHeight="1">
      <c r="A30" s="75" t="s">
        <v>156</v>
      </c>
      <c r="B30" s="13"/>
      <c r="C30" s="74"/>
      <c r="D30" s="74">
        <v>0</v>
      </c>
      <c r="E30" s="55"/>
    </row>
    <row r="31" spans="1:5" ht="45" customHeight="1">
      <c r="A31" s="75" t="s">
        <v>157</v>
      </c>
      <c r="B31" s="13"/>
      <c r="C31" s="74"/>
      <c r="D31" s="74">
        <v>0</v>
      </c>
      <c r="E31" s="55"/>
    </row>
    <row r="32" spans="1:5" ht="30" customHeight="1">
      <c r="A32" s="55"/>
      <c r="B32" s="13"/>
      <c r="C32" s="74"/>
      <c r="D32" s="74"/>
      <c r="E32" s="55"/>
    </row>
    <row r="33" spans="1:5" ht="30.75" customHeight="1">
      <c r="A33" s="75" t="s">
        <v>158</v>
      </c>
      <c r="B33" s="8">
        <v>815098</v>
      </c>
      <c r="C33" s="8">
        <v>1009854</v>
      </c>
      <c r="D33" s="8">
        <v>194756</v>
      </c>
      <c r="E33" s="55"/>
    </row>
  </sheetData>
  <sheetProtection/>
  <mergeCells count="3">
    <mergeCell ref="A1:E1"/>
    <mergeCell ref="A2:C2"/>
    <mergeCell ref="D2:E2"/>
  </mergeCells>
  <printOptions horizontalCentered="1"/>
  <pageMargins left="0.3937007874015748" right="0.3937007874015748" top="0.5905511811023623" bottom="0.6889763779527559" header="0.11811023622047245" footer="0.11811023622047245"/>
  <pageSetup firstPageNumber="0" useFirstPageNumber="1" fitToHeight="0" horizontalDpi="600" verticalDpi="600" orientation="portrait" paperSize="9" scale="80"/>
</worksheet>
</file>

<file path=xl/worksheets/sheet6.xml><?xml version="1.0" encoding="utf-8"?>
<worksheet xmlns="http://schemas.openxmlformats.org/spreadsheetml/2006/main" xmlns:r="http://schemas.openxmlformats.org/officeDocument/2006/relationships">
  <sheetPr>
    <pageSetUpPr fitToPage="1"/>
  </sheetPr>
  <dimension ref="A1:O1382"/>
  <sheetViews>
    <sheetView showZeros="0" zoomScale="85" zoomScaleNormal="85" zoomScaleSheetLayoutView="100" workbookViewId="0" topLeftCell="A16">
      <selection activeCell="E12" sqref="E12"/>
    </sheetView>
  </sheetViews>
  <sheetFormatPr defaultColWidth="9.00390625" defaultRowHeight="13.5"/>
  <cols>
    <col min="1" max="1" width="37.00390625" style="0" customWidth="1"/>
    <col min="2" max="2" width="19.125" style="43" customWidth="1"/>
    <col min="3" max="3" width="18.625" style="43" customWidth="1"/>
    <col min="4" max="4" width="18.125" style="43" customWidth="1"/>
    <col min="5" max="5" width="34.50390625" style="44" customWidth="1"/>
    <col min="6" max="14" width="9.00390625" style="0" hidden="1" customWidth="1"/>
    <col min="15" max="15" width="9.375" style="0" hidden="1" customWidth="1"/>
  </cols>
  <sheetData>
    <row r="1" spans="1:5" s="42" customFormat="1" ht="43.5" customHeight="1">
      <c r="A1" s="2" t="s">
        <v>159</v>
      </c>
      <c r="B1" s="2"/>
      <c r="C1" s="2"/>
      <c r="D1" s="2"/>
      <c r="E1" s="45"/>
    </row>
    <row r="2" spans="1:5" s="1" customFormat="1" ht="20.25" customHeight="1">
      <c r="A2" s="16" t="s">
        <v>160</v>
      </c>
      <c r="B2" s="46" t="s">
        <v>22</v>
      </c>
      <c r="C2" s="46"/>
      <c r="D2" s="46"/>
      <c r="E2" s="46"/>
    </row>
    <row r="3" spans="1:9" s="1" customFormat="1" ht="42" customHeight="1">
      <c r="A3" s="5" t="s">
        <v>161</v>
      </c>
      <c r="B3" s="47" t="s">
        <v>24</v>
      </c>
      <c r="C3" s="48" t="s">
        <v>25</v>
      </c>
      <c r="D3" s="47" t="s">
        <v>162</v>
      </c>
      <c r="E3" s="49" t="s">
        <v>163</v>
      </c>
      <c r="F3" s="50" t="s">
        <v>164</v>
      </c>
      <c r="G3" s="51"/>
      <c r="H3" s="51"/>
      <c r="I3" s="51"/>
    </row>
    <row r="4" spans="1:15" s="1" customFormat="1" ht="14.25">
      <c r="A4" s="52" t="s">
        <v>165</v>
      </c>
      <c r="B4" s="53">
        <v>798098</v>
      </c>
      <c r="C4" s="53">
        <v>884639</v>
      </c>
      <c r="D4" s="54">
        <v>86541</v>
      </c>
      <c r="E4" s="55"/>
      <c r="F4" s="51"/>
      <c r="G4" s="56" t="e">
        <v>#VALUE!</v>
      </c>
      <c r="H4" s="56">
        <v>72274</v>
      </c>
      <c r="I4" s="51"/>
      <c r="J4" s="1">
        <v>866327</v>
      </c>
      <c r="K4" s="1" t="e">
        <v>#VALUE!</v>
      </c>
      <c r="O4" s="56" t="e">
        <v>#VALUE!</v>
      </c>
    </row>
    <row r="5" spans="1:15" ht="13.5">
      <c r="A5" s="57" t="s">
        <v>86</v>
      </c>
      <c r="B5" s="58">
        <v>88842</v>
      </c>
      <c r="C5" s="58">
        <v>86404</v>
      </c>
      <c r="D5" s="54">
        <v>-2438</v>
      </c>
      <c r="E5" s="55"/>
      <c r="G5" s="56" t="e">
        <v>#VALUE!</v>
      </c>
      <c r="H5" s="56">
        <v>-18346</v>
      </c>
      <c r="O5" s="56" t="e">
        <v>#VALUE!</v>
      </c>
    </row>
    <row r="6" spans="1:15" ht="13.5">
      <c r="A6" s="57" t="s">
        <v>166</v>
      </c>
      <c r="B6" s="58">
        <v>1747</v>
      </c>
      <c r="C6" s="58">
        <v>1983</v>
      </c>
      <c r="D6" s="54">
        <v>236</v>
      </c>
      <c r="E6" s="55"/>
      <c r="G6" s="56" t="e">
        <v>#VALUE!</v>
      </c>
      <c r="H6" s="56">
        <v>186</v>
      </c>
      <c r="O6" s="56" t="e">
        <v>#VALUE!</v>
      </c>
    </row>
    <row r="7" spans="1:15" ht="13.5">
      <c r="A7" s="59" t="s">
        <v>167</v>
      </c>
      <c r="B7" s="58">
        <v>1434</v>
      </c>
      <c r="C7" s="58">
        <v>1670</v>
      </c>
      <c r="D7" s="54">
        <v>236</v>
      </c>
      <c r="E7" s="55"/>
      <c r="F7">
        <v>0</v>
      </c>
      <c r="G7" t="e">
        <v>#VALUE!</v>
      </c>
      <c r="H7" s="56">
        <v>144</v>
      </c>
      <c r="O7" t="e">
        <v>#VALUE!</v>
      </c>
    </row>
    <row r="8" spans="1:15" ht="13.5">
      <c r="A8" s="59" t="s">
        <v>168</v>
      </c>
      <c r="B8" s="58">
        <v>235</v>
      </c>
      <c r="C8" s="58">
        <v>235</v>
      </c>
      <c r="D8" s="54">
        <v>0</v>
      </c>
      <c r="E8" s="55"/>
      <c r="G8" t="e">
        <v>#VALUE!</v>
      </c>
      <c r="H8" s="56">
        <v>22</v>
      </c>
      <c r="O8" t="e">
        <v>#VALUE!</v>
      </c>
    </row>
    <row r="9" spans="1:15" ht="13.5">
      <c r="A9" s="59" t="s">
        <v>169</v>
      </c>
      <c r="B9" s="58">
        <v>0</v>
      </c>
      <c r="C9" s="58">
        <v>0</v>
      </c>
      <c r="D9" s="54">
        <v>0</v>
      </c>
      <c r="E9" s="55"/>
      <c r="G9" t="e">
        <v>#VALUE!</v>
      </c>
      <c r="H9" s="56">
        <v>0</v>
      </c>
      <c r="M9">
        <v>859530</v>
      </c>
      <c r="O9" t="e">
        <v>#VALUE!</v>
      </c>
    </row>
    <row r="10" spans="1:15" ht="13.5">
      <c r="A10" s="59" t="s">
        <v>170</v>
      </c>
      <c r="B10" s="58">
        <v>0</v>
      </c>
      <c r="C10" s="58">
        <v>0</v>
      </c>
      <c r="D10" s="54">
        <v>0</v>
      </c>
      <c r="E10" s="55"/>
      <c r="G10" t="e">
        <v>#VALUE!</v>
      </c>
      <c r="H10" s="56">
        <v>0</v>
      </c>
      <c r="O10" t="e">
        <v>#VALUE!</v>
      </c>
    </row>
    <row r="11" spans="1:15" ht="13.5">
      <c r="A11" s="59" t="s">
        <v>171</v>
      </c>
      <c r="B11" s="58">
        <v>0</v>
      </c>
      <c r="C11" s="58">
        <v>0</v>
      </c>
      <c r="D11" s="54">
        <v>0</v>
      </c>
      <c r="E11" s="55"/>
      <c r="G11" t="e">
        <v>#VALUE!</v>
      </c>
      <c r="H11" s="56">
        <v>0</v>
      </c>
      <c r="O11" t="e">
        <v>#VALUE!</v>
      </c>
    </row>
    <row r="12" spans="1:15" ht="13.5">
      <c r="A12" s="59" t="s">
        <v>172</v>
      </c>
      <c r="B12" s="58">
        <v>0</v>
      </c>
      <c r="C12" s="58">
        <v>0</v>
      </c>
      <c r="D12" s="54">
        <v>0</v>
      </c>
      <c r="E12" s="55"/>
      <c r="G12" t="e">
        <v>#VALUE!</v>
      </c>
      <c r="H12" s="56">
        <v>0</v>
      </c>
      <c r="O12" t="e">
        <v>#VALUE!</v>
      </c>
    </row>
    <row r="13" spans="1:15" ht="13.5">
      <c r="A13" s="59" t="s">
        <v>173</v>
      </c>
      <c r="B13" s="58">
        <v>0</v>
      </c>
      <c r="C13" s="58">
        <v>0</v>
      </c>
      <c r="D13" s="54">
        <v>0</v>
      </c>
      <c r="E13" s="55"/>
      <c r="G13" t="e">
        <v>#VALUE!</v>
      </c>
      <c r="H13" s="56">
        <v>0</v>
      </c>
      <c r="O13" t="e">
        <v>#VALUE!</v>
      </c>
    </row>
    <row r="14" spans="1:15" ht="13.5">
      <c r="A14" s="59" t="s">
        <v>174</v>
      </c>
      <c r="B14" s="58">
        <v>78</v>
      </c>
      <c r="C14" s="58">
        <v>78</v>
      </c>
      <c r="D14" s="54">
        <v>0</v>
      </c>
      <c r="E14" s="55"/>
      <c r="G14" t="e">
        <v>#VALUE!</v>
      </c>
      <c r="H14" s="56">
        <v>0</v>
      </c>
      <c r="O14" t="e">
        <v>#VALUE!</v>
      </c>
    </row>
    <row r="15" spans="1:15" ht="13.5">
      <c r="A15" s="59" t="s">
        <v>175</v>
      </c>
      <c r="B15" s="58">
        <v>0</v>
      </c>
      <c r="C15" s="58">
        <v>0</v>
      </c>
      <c r="D15" s="54">
        <v>0</v>
      </c>
      <c r="E15" s="55"/>
      <c r="G15" t="e">
        <v>#VALUE!</v>
      </c>
      <c r="H15" s="56">
        <v>0</v>
      </c>
      <c r="O15" t="e">
        <v>#VALUE!</v>
      </c>
    </row>
    <row r="16" spans="1:15" ht="13.5">
      <c r="A16" s="59" t="s">
        <v>176</v>
      </c>
      <c r="B16" s="58">
        <v>0</v>
      </c>
      <c r="C16" s="58">
        <v>0</v>
      </c>
      <c r="D16" s="54">
        <v>0</v>
      </c>
      <c r="E16" s="55"/>
      <c r="G16" t="e">
        <v>#VALUE!</v>
      </c>
      <c r="H16" s="56">
        <v>0</v>
      </c>
      <c r="O16" t="e">
        <v>#VALUE!</v>
      </c>
    </row>
    <row r="17" spans="1:15" ht="13.5">
      <c r="A17" s="59" t="s">
        <v>177</v>
      </c>
      <c r="B17" s="58">
        <v>0</v>
      </c>
      <c r="C17" s="58">
        <v>0</v>
      </c>
      <c r="D17" s="54">
        <v>0</v>
      </c>
      <c r="E17" s="55"/>
      <c r="G17" t="e">
        <v>#VALUE!</v>
      </c>
      <c r="H17" s="56">
        <v>20</v>
      </c>
      <c r="O17" t="e">
        <v>#VALUE!</v>
      </c>
    </row>
    <row r="18" spans="1:15" ht="13.5">
      <c r="A18" s="57" t="s">
        <v>178</v>
      </c>
      <c r="B18" s="58">
        <v>1237</v>
      </c>
      <c r="C18" s="58">
        <v>1355</v>
      </c>
      <c r="D18" s="54">
        <v>118</v>
      </c>
      <c r="E18" s="55"/>
      <c r="G18" s="56" t="e">
        <v>#VALUE!</v>
      </c>
      <c r="H18" s="56">
        <v>142</v>
      </c>
      <c r="O18" s="56" t="e">
        <v>#VALUE!</v>
      </c>
    </row>
    <row r="19" spans="1:15" ht="13.5">
      <c r="A19" s="59" t="s">
        <v>167</v>
      </c>
      <c r="B19" s="58">
        <v>1015</v>
      </c>
      <c r="C19" s="58">
        <v>1133</v>
      </c>
      <c r="D19" s="54">
        <v>118</v>
      </c>
      <c r="E19" s="55"/>
      <c r="G19" t="e">
        <v>#VALUE!</v>
      </c>
      <c r="H19" s="56">
        <v>45</v>
      </c>
      <c r="O19" t="e">
        <v>#VALUE!</v>
      </c>
    </row>
    <row r="20" spans="1:15" ht="13.5">
      <c r="A20" s="59" t="s">
        <v>168</v>
      </c>
      <c r="B20" s="58">
        <v>222</v>
      </c>
      <c r="C20" s="58">
        <v>222</v>
      </c>
      <c r="D20" s="54">
        <v>0</v>
      </c>
      <c r="E20" s="55"/>
      <c r="G20" t="e">
        <v>#VALUE!</v>
      </c>
      <c r="H20" s="56">
        <v>-6</v>
      </c>
      <c r="O20" t="e">
        <v>#VALUE!</v>
      </c>
    </row>
    <row r="21" spans="1:15" ht="13.5">
      <c r="A21" s="59" t="s">
        <v>169</v>
      </c>
      <c r="B21" s="58">
        <v>0</v>
      </c>
      <c r="C21" s="58">
        <v>0</v>
      </c>
      <c r="D21" s="54">
        <v>0</v>
      </c>
      <c r="E21" s="55"/>
      <c r="G21" t="e">
        <v>#VALUE!</v>
      </c>
      <c r="H21" s="56">
        <v>0</v>
      </c>
      <c r="O21" t="e">
        <v>#VALUE!</v>
      </c>
    </row>
    <row r="22" spans="1:15" ht="13.5">
      <c r="A22" s="59" t="s">
        <v>179</v>
      </c>
      <c r="B22" s="58">
        <v>0</v>
      </c>
      <c r="C22" s="58">
        <v>0</v>
      </c>
      <c r="D22" s="54">
        <v>0</v>
      </c>
      <c r="E22" s="55"/>
      <c r="G22" t="e">
        <v>#VALUE!</v>
      </c>
      <c r="H22" s="56">
        <v>0</v>
      </c>
      <c r="O22" t="e">
        <v>#VALUE!</v>
      </c>
    </row>
    <row r="23" spans="1:15" ht="13.5">
      <c r="A23" s="59" t="s">
        <v>180</v>
      </c>
      <c r="B23" s="58">
        <v>0</v>
      </c>
      <c r="C23" s="58">
        <v>0</v>
      </c>
      <c r="D23" s="54">
        <v>0</v>
      </c>
      <c r="E23" s="55"/>
      <c r="G23" t="e">
        <v>#VALUE!</v>
      </c>
      <c r="H23" s="56">
        <v>0</v>
      </c>
      <c r="O23" t="e">
        <v>#VALUE!</v>
      </c>
    </row>
    <row r="24" spans="1:15" ht="13.5">
      <c r="A24" s="59" t="s">
        <v>181</v>
      </c>
      <c r="B24" s="58">
        <v>0</v>
      </c>
      <c r="C24" s="58">
        <v>0</v>
      </c>
      <c r="D24" s="54">
        <v>0</v>
      </c>
      <c r="E24" s="55"/>
      <c r="G24" t="e">
        <v>#VALUE!</v>
      </c>
      <c r="H24" s="56">
        <v>0</v>
      </c>
      <c r="O24" t="e">
        <v>#VALUE!</v>
      </c>
    </row>
    <row r="25" spans="1:15" ht="13.5">
      <c r="A25" s="59" t="s">
        <v>176</v>
      </c>
      <c r="B25" s="58">
        <v>0</v>
      </c>
      <c r="C25" s="58">
        <v>0</v>
      </c>
      <c r="D25" s="54">
        <v>0</v>
      </c>
      <c r="E25" s="55"/>
      <c r="G25" t="e">
        <v>#VALUE!</v>
      </c>
      <c r="H25" s="56">
        <v>0</v>
      </c>
      <c r="O25" t="e">
        <v>#VALUE!</v>
      </c>
    </row>
    <row r="26" spans="1:15" ht="13.5">
      <c r="A26" s="59" t="s">
        <v>182</v>
      </c>
      <c r="B26" s="58">
        <v>0</v>
      </c>
      <c r="C26" s="58">
        <v>0</v>
      </c>
      <c r="D26" s="54">
        <v>0</v>
      </c>
      <c r="E26" s="55"/>
      <c r="G26" t="e">
        <v>#VALUE!</v>
      </c>
      <c r="H26" s="56">
        <v>103</v>
      </c>
      <c r="O26" t="e">
        <v>#VALUE!</v>
      </c>
    </row>
    <row r="27" spans="1:15" ht="13.5">
      <c r="A27" s="57" t="s">
        <v>183</v>
      </c>
      <c r="B27" s="58">
        <v>11429</v>
      </c>
      <c r="C27" s="58">
        <v>12119</v>
      </c>
      <c r="D27" s="54">
        <v>690</v>
      </c>
      <c r="E27" s="55"/>
      <c r="G27" s="56" t="e">
        <v>#VALUE!</v>
      </c>
      <c r="H27" s="56">
        <v>1595</v>
      </c>
      <c r="O27" s="56" t="e">
        <v>#VALUE!</v>
      </c>
    </row>
    <row r="28" spans="1:15" ht="13.5">
      <c r="A28" s="59" t="s">
        <v>167</v>
      </c>
      <c r="B28" s="58">
        <v>3846</v>
      </c>
      <c r="C28" s="58">
        <v>4264</v>
      </c>
      <c r="D28" s="54">
        <v>418</v>
      </c>
      <c r="E28" s="55"/>
      <c r="G28" t="e">
        <v>#VALUE!</v>
      </c>
      <c r="H28" s="56">
        <v>210</v>
      </c>
      <c r="O28" t="e">
        <v>#VALUE!</v>
      </c>
    </row>
    <row r="29" spans="1:15" ht="13.5">
      <c r="A29" s="59" t="s">
        <v>168</v>
      </c>
      <c r="B29" s="58">
        <v>3776</v>
      </c>
      <c r="C29" s="58">
        <v>3776</v>
      </c>
      <c r="D29" s="54">
        <v>0</v>
      </c>
      <c r="E29" s="55"/>
      <c r="G29" t="e">
        <v>#VALUE!</v>
      </c>
      <c r="H29" s="56">
        <v>0</v>
      </c>
      <c r="O29" t="e">
        <v>#VALUE!</v>
      </c>
    </row>
    <row r="30" spans="1:15" ht="13.5">
      <c r="A30" s="59" t="s">
        <v>169</v>
      </c>
      <c r="B30" s="58">
        <v>362</v>
      </c>
      <c r="C30" s="58">
        <v>362</v>
      </c>
      <c r="D30" s="54">
        <v>0</v>
      </c>
      <c r="E30" s="55"/>
      <c r="G30" t="e">
        <v>#VALUE!</v>
      </c>
      <c r="H30" s="56">
        <v>15</v>
      </c>
      <c r="O30" t="e">
        <v>#VALUE!</v>
      </c>
    </row>
    <row r="31" spans="1:15" ht="13.5">
      <c r="A31" s="59" t="s">
        <v>184</v>
      </c>
      <c r="B31" s="58">
        <v>0</v>
      </c>
      <c r="C31" s="58">
        <v>0</v>
      </c>
      <c r="D31" s="54">
        <v>0</v>
      </c>
      <c r="E31" s="55"/>
      <c r="G31" t="e">
        <v>#VALUE!</v>
      </c>
      <c r="H31" s="56">
        <v>0</v>
      </c>
      <c r="O31" t="e">
        <v>#VALUE!</v>
      </c>
    </row>
    <row r="32" spans="1:15" ht="13.5">
      <c r="A32" s="59" t="s">
        <v>185</v>
      </c>
      <c r="B32" s="58">
        <v>0</v>
      </c>
      <c r="C32" s="58">
        <v>0</v>
      </c>
      <c r="D32" s="54">
        <v>0</v>
      </c>
      <c r="E32" s="55"/>
      <c r="G32" t="e">
        <v>#VALUE!</v>
      </c>
      <c r="H32" s="56">
        <v>0</v>
      </c>
      <c r="O32" t="e">
        <v>#VALUE!</v>
      </c>
    </row>
    <row r="33" spans="1:15" ht="13.5">
      <c r="A33" s="59" t="s">
        <v>186</v>
      </c>
      <c r="B33" s="58">
        <v>0</v>
      </c>
      <c r="C33" s="58">
        <v>0</v>
      </c>
      <c r="D33" s="54">
        <v>0</v>
      </c>
      <c r="E33" s="55"/>
      <c r="G33" t="e">
        <v>#VALUE!</v>
      </c>
      <c r="H33" s="56">
        <v>0</v>
      </c>
      <c r="O33" t="e">
        <v>#VALUE!</v>
      </c>
    </row>
    <row r="34" spans="1:15" ht="13.5">
      <c r="A34" s="59" t="s">
        <v>187</v>
      </c>
      <c r="B34" s="58">
        <v>0</v>
      </c>
      <c r="C34" s="58">
        <v>0</v>
      </c>
      <c r="D34" s="54">
        <v>0</v>
      </c>
      <c r="E34" s="55"/>
      <c r="G34" t="e">
        <v>#VALUE!</v>
      </c>
      <c r="H34" s="56">
        <v>45</v>
      </c>
      <c r="O34" t="e">
        <v>#VALUE!</v>
      </c>
    </row>
    <row r="35" spans="1:15" ht="13.5">
      <c r="A35" s="59" t="s">
        <v>188</v>
      </c>
      <c r="B35" s="58">
        <v>0</v>
      </c>
      <c r="C35" s="58">
        <v>0</v>
      </c>
      <c r="D35" s="54">
        <v>0</v>
      </c>
      <c r="E35" s="55"/>
      <c r="G35" t="e">
        <v>#VALUE!</v>
      </c>
      <c r="H35" s="56">
        <v>0</v>
      </c>
      <c r="O35" t="e">
        <v>#VALUE!</v>
      </c>
    </row>
    <row r="36" spans="1:15" ht="13.5">
      <c r="A36" s="59" t="s">
        <v>176</v>
      </c>
      <c r="B36" s="58">
        <v>2146</v>
      </c>
      <c r="C36" s="58">
        <v>2418</v>
      </c>
      <c r="D36" s="54">
        <v>272</v>
      </c>
      <c r="E36" s="55"/>
      <c r="G36" t="e">
        <v>#VALUE!</v>
      </c>
      <c r="H36" s="56">
        <v>-6</v>
      </c>
      <c r="O36" t="e">
        <v>#VALUE!</v>
      </c>
    </row>
    <row r="37" spans="1:15" ht="13.5">
      <c r="A37" s="59" t="s">
        <v>189</v>
      </c>
      <c r="B37" s="58">
        <v>1299</v>
      </c>
      <c r="C37" s="58">
        <v>1299</v>
      </c>
      <c r="D37" s="54">
        <v>0</v>
      </c>
      <c r="E37" s="55"/>
      <c r="G37" t="e">
        <v>#VALUE!</v>
      </c>
      <c r="H37" s="56">
        <v>1331</v>
      </c>
      <c r="O37" t="e">
        <v>#VALUE!</v>
      </c>
    </row>
    <row r="38" spans="1:15" ht="13.5">
      <c r="A38" s="57" t="s">
        <v>190</v>
      </c>
      <c r="B38" s="58">
        <v>12177</v>
      </c>
      <c r="C38" s="58">
        <v>3469</v>
      </c>
      <c r="D38" s="54">
        <v>-8708</v>
      </c>
      <c r="E38" s="55"/>
      <c r="G38" s="56" t="e">
        <v>#VALUE!</v>
      </c>
      <c r="H38" s="56">
        <v>-8870</v>
      </c>
      <c r="O38" s="56" t="e">
        <v>#VALUE!</v>
      </c>
    </row>
    <row r="39" spans="1:15" ht="13.5">
      <c r="A39" s="59" t="s">
        <v>167</v>
      </c>
      <c r="B39" s="58">
        <v>2070</v>
      </c>
      <c r="C39" s="58">
        <v>2325</v>
      </c>
      <c r="D39" s="54">
        <v>255</v>
      </c>
      <c r="E39" s="55"/>
      <c r="G39" t="e">
        <v>#VALUE!</v>
      </c>
      <c r="H39" s="56">
        <v>222</v>
      </c>
      <c r="O39" t="e">
        <v>#VALUE!</v>
      </c>
    </row>
    <row r="40" spans="1:15" ht="13.5">
      <c r="A40" s="59" t="s">
        <v>168</v>
      </c>
      <c r="B40" s="58">
        <v>822</v>
      </c>
      <c r="C40" s="58">
        <v>822</v>
      </c>
      <c r="D40" s="54">
        <v>0</v>
      </c>
      <c r="E40" s="55"/>
      <c r="G40" t="e">
        <v>#VALUE!</v>
      </c>
      <c r="H40" s="56">
        <v>-447</v>
      </c>
      <c r="O40" t="e">
        <v>#VALUE!</v>
      </c>
    </row>
    <row r="41" spans="1:15" ht="13.5">
      <c r="A41" s="59" t="s">
        <v>169</v>
      </c>
      <c r="B41" s="58">
        <v>0</v>
      </c>
      <c r="C41" s="58">
        <v>0</v>
      </c>
      <c r="D41" s="54">
        <v>0</v>
      </c>
      <c r="E41" s="55"/>
      <c r="G41" t="e">
        <v>#VALUE!</v>
      </c>
      <c r="H41" s="56">
        <v>0</v>
      </c>
      <c r="O41" t="e">
        <v>#VALUE!</v>
      </c>
    </row>
    <row r="42" spans="1:15" ht="13.5">
      <c r="A42" s="59" t="s">
        <v>191</v>
      </c>
      <c r="B42" s="58">
        <v>0</v>
      </c>
      <c r="C42" s="58">
        <v>0</v>
      </c>
      <c r="D42" s="54">
        <v>0</v>
      </c>
      <c r="E42" s="55"/>
      <c r="G42" t="e">
        <v>#VALUE!</v>
      </c>
      <c r="H42" s="56">
        <v>0</v>
      </c>
      <c r="O42" t="e">
        <v>#VALUE!</v>
      </c>
    </row>
    <row r="43" spans="1:15" ht="13.5">
      <c r="A43" s="59" t="s">
        <v>192</v>
      </c>
      <c r="B43" s="58">
        <v>0</v>
      </c>
      <c r="C43" s="58">
        <v>0</v>
      </c>
      <c r="D43" s="54">
        <v>0</v>
      </c>
      <c r="E43" s="55"/>
      <c r="G43" t="e">
        <v>#VALUE!</v>
      </c>
      <c r="H43" s="56">
        <v>0</v>
      </c>
      <c r="O43" t="e">
        <v>#VALUE!</v>
      </c>
    </row>
    <row r="44" spans="1:15" ht="13.5">
      <c r="A44" s="59" t="s">
        <v>193</v>
      </c>
      <c r="B44" s="58">
        <v>0</v>
      </c>
      <c r="C44" s="58">
        <v>0</v>
      </c>
      <c r="D44" s="54">
        <v>0</v>
      </c>
      <c r="E44" s="55"/>
      <c r="G44" t="e">
        <v>#VALUE!</v>
      </c>
      <c r="H44" s="56">
        <v>0</v>
      </c>
      <c r="O44" t="e">
        <v>#VALUE!</v>
      </c>
    </row>
    <row r="45" spans="1:15" ht="13.5">
      <c r="A45" s="59" t="s">
        <v>194</v>
      </c>
      <c r="B45" s="58">
        <v>0</v>
      </c>
      <c r="C45" s="58">
        <v>0</v>
      </c>
      <c r="D45" s="54">
        <v>0</v>
      </c>
      <c r="E45" s="55"/>
      <c r="G45" t="e">
        <v>#VALUE!</v>
      </c>
      <c r="H45" s="56">
        <v>0</v>
      </c>
      <c r="O45" t="e">
        <v>#VALUE!</v>
      </c>
    </row>
    <row r="46" spans="1:15" ht="13.5">
      <c r="A46" s="59" t="s">
        <v>195</v>
      </c>
      <c r="B46" s="58">
        <v>10</v>
      </c>
      <c r="C46" s="58">
        <v>10</v>
      </c>
      <c r="D46" s="54">
        <v>0</v>
      </c>
      <c r="E46" s="55"/>
      <c r="G46" t="e">
        <v>#VALUE!</v>
      </c>
      <c r="H46" s="56">
        <v>9</v>
      </c>
      <c r="O46" t="e">
        <v>#VALUE!</v>
      </c>
    </row>
    <row r="47" spans="1:15" ht="13.5">
      <c r="A47" s="59" t="s">
        <v>176</v>
      </c>
      <c r="B47" s="58">
        <v>182</v>
      </c>
      <c r="C47" s="58">
        <v>194</v>
      </c>
      <c r="D47" s="54">
        <v>12</v>
      </c>
      <c r="E47" s="55"/>
      <c r="G47" t="e">
        <v>#VALUE!</v>
      </c>
      <c r="H47" s="56">
        <v>0</v>
      </c>
      <c r="O47" t="e">
        <v>#VALUE!</v>
      </c>
    </row>
    <row r="48" spans="1:15" ht="27">
      <c r="A48" s="59" t="s">
        <v>196</v>
      </c>
      <c r="B48" s="58">
        <v>9093</v>
      </c>
      <c r="C48" s="58">
        <v>118</v>
      </c>
      <c r="D48" s="54">
        <v>-8975</v>
      </c>
      <c r="E48" s="55" t="s">
        <v>197</v>
      </c>
      <c r="F48" s="60"/>
      <c r="G48" s="60" t="e">
        <v>#VALUE!</v>
      </c>
      <c r="H48" s="61">
        <v>-8654</v>
      </c>
      <c r="I48" s="60"/>
      <c r="J48" s="60"/>
      <c r="K48" s="60"/>
      <c r="L48" s="60"/>
      <c r="M48" s="60"/>
      <c r="N48" s="60" t="s">
        <v>198</v>
      </c>
      <c r="O48" t="e">
        <v>#VALUE!</v>
      </c>
    </row>
    <row r="49" spans="1:15" ht="13.5">
      <c r="A49" s="57" t="s">
        <v>199</v>
      </c>
      <c r="B49" s="58">
        <v>1519</v>
      </c>
      <c r="C49" s="58">
        <v>1553</v>
      </c>
      <c r="D49" s="54">
        <v>34</v>
      </c>
      <c r="E49" s="55"/>
      <c r="G49" s="56" t="e">
        <v>#VALUE!</v>
      </c>
      <c r="H49" s="56">
        <v>112</v>
      </c>
      <c r="O49" s="56" t="e">
        <v>#VALUE!</v>
      </c>
    </row>
    <row r="50" spans="1:15" ht="13.5">
      <c r="A50" s="59" t="s">
        <v>167</v>
      </c>
      <c r="B50" s="58">
        <v>537</v>
      </c>
      <c r="C50" s="58">
        <v>560</v>
      </c>
      <c r="D50" s="54">
        <v>23</v>
      </c>
      <c r="E50" s="55"/>
      <c r="G50" t="e">
        <v>#VALUE!</v>
      </c>
      <c r="H50" s="56">
        <v>28</v>
      </c>
      <c r="O50" t="e">
        <v>#VALUE!</v>
      </c>
    </row>
    <row r="51" spans="1:15" ht="13.5">
      <c r="A51" s="59" t="s">
        <v>168</v>
      </c>
      <c r="B51" s="58">
        <v>495</v>
      </c>
      <c r="C51" s="58">
        <v>495</v>
      </c>
      <c r="D51" s="54">
        <v>0</v>
      </c>
      <c r="E51" s="55"/>
      <c r="F51" s="60"/>
      <c r="G51" s="60" t="e">
        <v>#VALUE!</v>
      </c>
      <c r="H51" s="61">
        <v>-330</v>
      </c>
      <c r="I51" s="60"/>
      <c r="J51" s="60"/>
      <c r="K51" s="60"/>
      <c r="L51" s="60"/>
      <c r="M51" s="60"/>
      <c r="N51" s="60" t="s">
        <v>200</v>
      </c>
      <c r="O51" t="e">
        <v>#VALUE!</v>
      </c>
    </row>
    <row r="52" spans="1:15" ht="13.5">
      <c r="A52" s="59" t="s">
        <v>169</v>
      </c>
      <c r="B52" s="58">
        <v>0</v>
      </c>
      <c r="C52" s="58">
        <v>0</v>
      </c>
      <c r="D52" s="54">
        <v>0</v>
      </c>
      <c r="E52" s="55"/>
      <c r="G52" t="e">
        <v>#VALUE!</v>
      </c>
      <c r="H52" s="56">
        <v>0</v>
      </c>
      <c r="O52" t="e">
        <v>#VALUE!</v>
      </c>
    </row>
    <row r="53" spans="1:15" ht="13.5">
      <c r="A53" s="59" t="s">
        <v>201</v>
      </c>
      <c r="B53" s="58">
        <v>0</v>
      </c>
      <c r="C53" s="58">
        <v>0</v>
      </c>
      <c r="D53" s="54">
        <v>0</v>
      </c>
      <c r="E53" s="55"/>
      <c r="G53" t="e">
        <v>#VALUE!</v>
      </c>
      <c r="H53" s="56">
        <v>0</v>
      </c>
      <c r="O53" t="e">
        <v>#VALUE!</v>
      </c>
    </row>
    <row r="54" spans="1:15" ht="13.5">
      <c r="A54" s="59" t="s">
        <v>202</v>
      </c>
      <c r="B54" s="58">
        <v>127</v>
      </c>
      <c r="C54" s="58">
        <v>127</v>
      </c>
      <c r="D54" s="54">
        <v>0</v>
      </c>
      <c r="E54" s="55"/>
      <c r="G54" t="e">
        <v>#VALUE!</v>
      </c>
      <c r="H54" s="56">
        <v>60</v>
      </c>
      <c r="O54" t="e">
        <v>#VALUE!</v>
      </c>
    </row>
    <row r="55" spans="1:15" ht="13.5">
      <c r="A55" s="59" t="s">
        <v>203</v>
      </c>
      <c r="B55" s="58">
        <v>0</v>
      </c>
      <c r="C55" s="58">
        <v>0</v>
      </c>
      <c r="D55" s="54">
        <v>0</v>
      </c>
      <c r="E55" s="55"/>
      <c r="G55" t="e">
        <v>#VALUE!</v>
      </c>
      <c r="H55" s="56">
        <v>0</v>
      </c>
      <c r="O55" t="e">
        <v>#VALUE!</v>
      </c>
    </row>
    <row r="56" spans="1:15" ht="13.5">
      <c r="A56" s="59" t="s">
        <v>204</v>
      </c>
      <c r="B56" s="58">
        <v>0</v>
      </c>
      <c r="C56" s="58">
        <v>0</v>
      </c>
      <c r="D56" s="54">
        <v>0</v>
      </c>
      <c r="E56" s="55"/>
      <c r="G56" t="e">
        <v>#VALUE!</v>
      </c>
      <c r="H56" s="56">
        <v>210</v>
      </c>
      <c r="O56" t="e">
        <v>#VALUE!</v>
      </c>
    </row>
    <row r="57" spans="1:15" ht="13.5">
      <c r="A57" s="59" t="s">
        <v>205</v>
      </c>
      <c r="B57" s="58">
        <v>0</v>
      </c>
      <c r="C57" s="58">
        <v>0</v>
      </c>
      <c r="D57" s="54">
        <v>0</v>
      </c>
      <c r="E57" s="55"/>
      <c r="G57" t="e">
        <v>#VALUE!</v>
      </c>
      <c r="H57" s="56">
        <v>233</v>
      </c>
      <c r="O57" t="e">
        <v>#VALUE!</v>
      </c>
    </row>
    <row r="58" spans="1:15" ht="13.5">
      <c r="A58" s="59" t="s">
        <v>176</v>
      </c>
      <c r="B58" s="58">
        <v>360</v>
      </c>
      <c r="C58" s="58">
        <v>371</v>
      </c>
      <c r="D58" s="54">
        <v>11</v>
      </c>
      <c r="E58" s="55"/>
      <c r="G58" t="e">
        <v>#VALUE!</v>
      </c>
      <c r="H58" s="56">
        <v>-111</v>
      </c>
      <c r="O58" t="e">
        <v>#VALUE!</v>
      </c>
    </row>
    <row r="59" spans="1:15" ht="13.5">
      <c r="A59" s="59" t="s">
        <v>206</v>
      </c>
      <c r="B59" s="58">
        <v>0</v>
      </c>
      <c r="C59" s="58">
        <v>0</v>
      </c>
      <c r="D59" s="54">
        <v>0</v>
      </c>
      <c r="E59" s="55"/>
      <c r="G59" t="e">
        <v>#VALUE!</v>
      </c>
      <c r="H59" s="56">
        <v>22</v>
      </c>
      <c r="O59" t="e">
        <v>#VALUE!</v>
      </c>
    </row>
    <row r="60" spans="1:15" ht="13.5">
      <c r="A60" s="57" t="s">
        <v>207</v>
      </c>
      <c r="B60" s="58">
        <v>6120</v>
      </c>
      <c r="C60" s="58">
        <v>6428</v>
      </c>
      <c r="D60" s="54">
        <v>308</v>
      </c>
      <c r="E60" s="55"/>
      <c r="G60" s="56" t="e">
        <v>#VALUE!</v>
      </c>
      <c r="H60" s="56">
        <v>-55</v>
      </c>
      <c r="O60" s="56" t="e">
        <v>#VALUE!</v>
      </c>
    </row>
    <row r="61" spans="1:15" ht="13.5">
      <c r="A61" s="59" t="s">
        <v>167</v>
      </c>
      <c r="B61" s="58">
        <v>3506</v>
      </c>
      <c r="C61" s="58">
        <v>3869</v>
      </c>
      <c r="D61" s="54">
        <v>363</v>
      </c>
      <c r="E61" s="55"/>
      <c r="G61" t="e">
        <v>#VALUE!</v>
      </c>
      <c r="H61" s="56">
        <v>216</v>
      </c>
      <c r="O61" t="e">
        <v>#VALUE!</v>
      </c>
    </row>
    <row r="62" spans="1:15" ht="13.5">
      <c r="A62" s="59" t="s">
        <v>168</v>
      </c>
      <c r="B62" s="58">
        <v>724</v>
      </c>
      <c r="C62" s="58">
        <v>724</v>
      </c>
      <c r="D62" s="54">
        <v>0</v>
      </c>
      <c r="E62" s="55"/>
      <c r="G62" t="e">
        <v>#VALUE!</v>
      </c>
      <c r="H62" s="56">
        <v>-21</v>
      </c>
      <c r="O62" t="e">
        <v>#VALUE!</v>
      </c>
    </row>
    <row r="63" spans="1:15" ht="13.5">
      <c r="A63" s="59" t="s">
        <v>169</v>
      </c>
      <c r="B63" s="58">
        <v>140</v>
      </c>
      <c r="C63" s="58">
        <v>140</v>
      </c>
      <c r="D63" s="54">
        <v>0</v>
      </c>
      <c r="E63" s="55"/>
      <c r="G63" t="e">
        <v>#VALUE!</v>
      </c>
      <c r="H63" s="56">
        <v>0</v>
      </c>
      <c r="O63" t="e">
        <v>#VALUE!</v>
      </c>
    </row>
    <row r="64" spans="1:15" ht="13.5">
      <c r="A64" s="59" t="s">
        <v>208</v>
      </c>
      <c r="B64" s="58">
        <v>180</v>
      </c>
      <c r="C64" s="58">
        <v>180</v>
      </c>
      <c r="D64" s="54">
        <v>0</v>
      </c>
      <c r="E64" s="55"/>
      <c r="G64" t="e">
        <v>#VALUE!</v>
      </c>
      <c r="H64" s="56">
        <v>0</v>
      </c>
      <c r="O64" t="e">
        <v>#VALUE!</v>
      </c>
    </row>
    <row r="65" spans="1:15" ht="13.5">
      <c r="A65" s="59" t="s">
        <v>209</v>
      </c>
      <c r="B65" s="58">
        <v>346</v>
      </c>
      <c r="C65" s="58">
        <v>346</v>
      </c>
      <c r="D65" s="54">
        <v>0</v>
      </c>
      <c r="E65" s="55"/>
      <c r="G65" t="e">
        <v>#VALUE!</v>
      </c>
      <c r="H65" s="56">
        <v>-124</v>
      </c>
      <c r="O65" t="e">
        <v>#VALUE!</v>
      </c>
    </row>
    <row r="66" spans="1:15" ht="13.5">
      <c r="A66" s="59" t="s">
        <v>210</v>
      </c>
      <c r="B66" s="58">
        <v>36</v>
      </c>
      <c r="C66" s="58">
        <v>36</v>
      </c>
      <c r="D66" s="54">
        <v>0</v>
      </c>
      <c r="E66" s="55"/>
      <c r="G66" t="e">
        <v>#VALUE!</v>
      </c>
      <c r="H66" s="56">
        <v>0</v>
      </c>
      <c r="O66" t="e">
        <v>#VALUE!</v>
      </c>
    </row>
    <row r="67" spans="1:15" ht="13.5">
      <c r="A67" s="59" t="s">
        <v>211</v>
      </c>
      <c r="B67" s="58">
        <v>406</v>
      </c>
      <c r="C67" s="58">
        <v>406</v>
      </c>
      <c r="D67" s="54">
        <v>0</v>
      </c>
      <c r="E67" s="55"/>
      <c r="G67" t="e">
        <v>#VALUE!</v>
      </c>
      <c r="H67" s="56">
        <v>-30</v>
      </c>
      <c r="O67" t="e">
        <v>#VALUE!</v>
      </c>
    </row>
    <row r="68" spans="1:15" ht="13.5">
      <c r="A68" s="59" t="s">
        <v>212</v>
      </c>
      <c r="B68" s="58">
        <v>0</v>
      </c>
      <c r="C68" s="58">
        <v>0</v>
      </c>
      <c r="D68" s="54">
        <v>0</v>
      </c>
      <c r="E68" s="55"/>
      <c r="G68" t="e">
        <v>#VALUE!</v>
      </c>
      <c r="H68" s="56">
        <v>0</v>
      </c>
      <c r="O68" t="e">
        <v>#VALUE!</v>
      </c>
    </row>
    <row r="69" spans="1:15" ht="13.5">
      <c r="A69" s="59" t="s">
        <v>176</v>
      </c>
      <c r="B69" s="58">
        <v>289</v>
      </c>
      <c r="C69" s="58">
        <v>318</v>
      </c>
      <c r="D69" s="54">
        <v>29</v>
      </c>
      <c r="E69" s="55"/>
      <c r="G69" t="e">
        <v>#VALUE!</v>
      </c>
      <c r="H69" s="56">
        <v>-2</v>
      </c>
      <c r="O69" t="e">
        <v>#VALUE!</v>
      </c>
    </row>
    <row r="70" spans="1:15" ht="13.5">
      <c r="A70" s="59" t="s">
        <v>213</v>
      </c>
      <c r="B70" s="58">
        <v>493</v>
      </c>
      <c r="C70" s="58">
        <v>409</v>
      </c>
      <c r="D70" s="54">
        <v>-84</v>
      </c>
      <c r="E70" s="55" t="s">
        <v>214</v>
      </c>
      <c r="G70" t="e">
        <v>#VALUE!</v>
      </c>
      <c r="H70" s="56">
        <v>-94</v>
      </c>
      <c r="O70" t="e">
        <v>#VALUE!</v>
      </c>
    </row>
    <row r="71" spans="1:15" ht="13.5">
      <c r="A71" s="57" t="s">
        <v>215</v>
      </c>
      <c r="B71" s="58">
        <v>9836</v>
      </c>
      <c r="C71" s="58">
        <v>8863</v>
      </c>
      <c r="D71" s="54">
        <v>-973</v>
      </c>
      <c r="E71" s="55"/>
      <c r="G71" s="56" t="e">
        <v>#VALUE!</v>
      </c>
      <c r="H71" s="56">
        <v>0</v>
      </c>
      <c r="O71" s="56" t="e">
        <v>#VALUE!</v>
      </c>
    </row>
    <row r="72" spans="1:15" ht="13.5">
      <c r="A72" s="59" t="s">
        <v>167</v>
      </c>
      <c r="B72" s="58">
        <v>9836</v>
      </c>
      <c r="C72" s="58">
        <v>8863</v>
      </c>
      <c r="D72" s="54">
        <v>-973</v>
      </c>
      <c r="E72" s="55" t="s">
        <v>216</v>
      </c>
      <c r="G72" t="e">
        <v>#VALUE!</v>
      </c>
      <c r="H72" s="56">
        <v>0</v>
      </c>
      <c r="O72" t="e">
        <v>#VALUE!</v>
      </c>
    </row>
    <row r="73" spans="1:15" ht="13.5">
      <c r="A73" s="59" t="s">
        <v>168</v>
      </c>
      <c r="B73" s="58">
        <v>0</v>
      </c>
      <c r="C73" s="58">
        <v>0</v>
      </c>
      <c r="D73" s="54">
        <v>0</v>
      </c>
      <c r="E73" s="55"/>
      <c r="G73" t="e">
        <v>#VALUE!</v>
      </c>
      <c r="H73" s="56">
        <v>0</v>
      </c>
      <c r="O73" t="e">
        <v>#VALUE!</v>
      </c>
    </row>
    <row r="74" spans="1:15" ht="13.5">
      <c r="A74" s="59" t="s">
        <v>169</v>
      </c>
      <c r="B74" s="58">
        <v>0</v>
      </c>
      <c r="C74" s="58">
        <v>0</v>
      </c>
      <c r="D74" s="54">
        <v>0</v>
      </c>
      <c r="E74" s="55"/>
      <c r="G74" t="e">
        <v>#VALUE!</v>
      </c>
      <c r="H74" s="56">
        <v>0</v>
      </c>
      <c r="O74" t="e">
        <v>#VALUE!</v>
      </c>
    </row>
    <row r="75" spans="1:15" ht="13.5">
      <c r="A75" s="59" t="s">
        <v>217</v>
      </c>
      <c r="B75" s="58">
        <v>0</v>
      </c>
      <c r="C75" s="58">
        <v>0</v>
      </c>
      <c r="D75" s="54">
        <v>0</v>
      </c>
      <c r="E75" s="55"/>
      <c r="G75" t="e">
        <v>#VALUE!</v>
      </c>
      <c r="H75" s="56">
        <v>0</v>
      </c>
      <c r="O75" t="e">
        <v>#VALUE!</v>
      </c>
    </row>
    <row r="76" spans="1:15" ht="13.5">
      <c r="A76" s="59" t="s">
        <v>218</v>
      </c>
      <c r="B76" s="58">
        <v>0</v>
      </c>
      <c r="C76" s="58">
        <v>0</v>
      </c>
      <c r="D76" s="54">
        <v>0</v>
      </c>
      <c r="E76" s="55"/>
      <c r="G76" t="e">
        <v>#VALUE!</v>
      </c>
      <c r="H76" s="56">
        <v>0</v>
      </c>
      <c r="O76" t="e">
        <v>#VALUE!</v>
      </c>
    </row>
    <row r="77" spans="1:15" ht="13.5">
      <c r="A77" s="59" t="s">
        <v>219</v>
      </c>
      <c r="B77" s="58">
        <v>0</v>
      </c>
      <c r="C77" s="58">
        <v>0</v>
      </c>
      <c r="D77" s="54">
        <v>0</v>
      </c>
      <c r="E77" s="55"/>
      <c r="G77" t="e">
        <v>#VALUE!</v>
      </c>
      <c r="H77" s="56">
        <v>0</v>
      </c>
      <c r="O77" t="e">
        <v>#VALUE!</v>
      </c>
    </row>
    <row r="78" spans="1:15" ht="13.5">
      <c r="A78" s="59" t="s">
        <v>220</v>
      </c>
      <c r="B78" s="58">
        <v>0</v>
      </c>
      <c r="C78" s="58">
        <v>0</v>
      </c>
      <c r="D78" s="54">
        <v>0</v>
      </c>
      <c r="E78" s="55"/>
      <c r="G78" t="e">
        <v>#VALUE!</v>
      </c>
      <c r="H78" s="56">
        <v>0</v>
      </c>
      <c r="O78" t="e">
        <v>#VALUE!</v>
      </c>
    </row>
    <row r="79" spans="1:15" ht="13.5">
      <c r="A79" s="59" t="s">
        <v>221</v>
      </c>
      <c r="B79" s="58">
        <v>0</v>
      </c>
      <c r="C79" s="58">
        <v>0</v>
      </c>
      <c r="D79" s="54">
        <v>0</v>
      </c>
      <c r="E79" s="55"/>
      <c r="G79" t="e">
        <v>#VALUE!</v>
      </c>
      <c r="H79" s="56">
        <v>0</v>
      </c>
      <c r="O79" t="e">
        <v>#VALUE!</v>
      </c>
    </row>
    <row r="80" spans="1:15" ht="13.5">
      <c r="A80" s="59" t="s">
        <v>211</v>
      </c>
      <c r="B80" s="58">
        <v>0</v>
      </c>
      <c r="C80" s="58">
        <v>0</v>
      </c>
      <c r="D80" s="54">
        <v>0</v>
      </c>
      <c r="E80" s="55"/>
      <c r="G80" t="e">
        <v>#VALUE!</v>
      </c>
      <c r="H80" s="56">
        <v>0</v>
      </c>
      <c r="O80" t="e">
        <v>#VALUE!</v>
      </c>
    </row>
    <row r="81" spans="1:15" ht="13.5">
      <c r="A81" s="59" t="s">
        <v>176</v>
      </c>
      <c r="B81" s="58">
        <v>0</v>
      </c>
      <c r="C81" s="58">
        <v>0</v>
      </c>
      <c r="D81" s="54">
        <v>0</v>
      </c>
      <c r="E81" s="55"/>
      <c r="G81" t="e">
        <v>#VALUE!</v>
      </c>
      <c r="H81" s="56">
        <v>0</v>
      </c>
      <c r="O81" t="e">
        <v>#VALUE!</v>
      </c>
    </row>
    <row r="82" spans="1:15" ht="13.5">
      <c r="A82" s="59" t="s">
        <v>222</v>
      </c>
      <c r="B82" s="58">
        <v>0</v>
      </c>
      <c r="C82" s="58">
        <v>0</v>
      </c>
      <c r="D82" s="54">
        <v>0</v>
      </c>
      <c r="E82" s="55"/>
      <c r="G82" t="e">
        <v>#VALUE!</v>
      </c>
      <c r="H82" s="56">
        <v>0</v>
      </c>
      <c r="O82" t="e">
        <v>#VALUE!</v>
      </c>
    </row>
    <row r="83" spans="1:15" ht="13.5">
      <c r="A83" s="57" t="s">
        <v>223</v>
      </c>
      <c r="B83" s="58">
        <v>2040</v>
      </c>
      <c r="C83" s="58">
        <v>2193</v>
      </c>
      <c r="D83" s="54">
        <v>153</v>
      </c>
      <c r="E83" s="55"/>
      <c r="G83" s="56" t="e">
        <v>#VALUE!</v>
      </c>
      <c r="H83" s="56">
        <v>82</v>
      </c>
      <c r="O83" s="56" t="e">
        <v>#VALUE!</v>
      </c>
    </row>
    <row r="84" spans="1:15" ht="13.5">
      <c r="A84" s="59" t="s">
        <v>167</v>
      </c>
      <c r="B84" s="58">
        <v>1491</v>
      </c>
      <c r="C84" s="58">
        <v>1634</v>
      </c>
      <c r="D84" s="54">
        <v>143</v>
      </c>
      <c r="E84" s="55"/>
      <c r="G84" t="e">
        <v>#VALUE!</v>
      </c>
      <c r="H84" s="56">
        <v>93</v>
      </c>
      <c r="O84" t="e">
        <v>#VALUE!</v>
      </c>
    </row>
    <row r="85" spans="1:15" ht="13.5">
      <c r="A85" s="59" t="s">
        <v>168</v>
      </c>
      <c r="B85" s="58">
        <v>24</v>
      </c>
      <c r="C85" s="58">
        <v>24</v>
      </c>
      <c r="D85" s="54">
        <v>0</v>
      </c>
      <c r="E85" s="55"/>
      <c r="G85" t="e">
        <v>#VALUE!</v>
      </c>
      <c r="H85" s="56">
        <v>-1</v>
      </c>
      <c r="O85" t="e">
        <v>#VALUE!</v>
      </c>
    </row>
    <row r="86" spans="1:15" ht="13.5">
      <c r="A86" s="59" t="s">
        <v>169</v>
      </c>
      <c r="B86" s="58">
        <v>0</v>
      </c>
      <c r="C86" s="58">
        <v>0</v>
      </c>
      <c r="D86" s="54">
        <v>0</v>
      </c>
      <c r="E86" s="55"/>
      <c r="G86" t="e">
        <v>#VALUE!</v>
      </c>
      <c r="H86" s="56">
        <v>0</v>
      </c>
      <c r="O86" t="e">
        <v>#VALUE!</v>
      </c>
    </row>
    <row r="87" spans="1:15" ht="13.5">
      <c r="A87" s="59" t="s">
        <v>224</v>
      </c>
      <c r="B87" s="58">
        <v>285</v>
      </c>
      <c r="C87" s="58">
        <v>285</v>
      </c>
      <c r="D87" s="54">
        <v>0</v>
      </c>
      <c r="E87" s="55"/>
      <c r="G87" t="e">
        <v>#VALUE!</v>
      </c>
      <c r="H87" s="56">
        <v>-12</v>
      </c>
      <c r="O87" t="e">
        <v>#VALUE!</v>
      </c>
    </row>
    <row r="88" spans="1:15" ht="13.5">
      <c r="A88" s="59" t="s">
        <v>225</v>
      </c>
      <c r="B88" s="58">
        <v>0</v>
      </c>
      <c r="C88" s="58">
        <v>0</v>
      </c>
      <c r="D88" s="54">
        <v>0</v>
      </c>
      <c r="E88" s="55"/>
      <c r="G88" t="e">
        <v>#VALUE!</v>
      </c>
      <c r="H88" s="56">
        <v>0</v>
      </c>
      <c r="O88" t="e">
        <v>#VALUE!</v>
      </c>
    </row>
    <row r="89" spans="1:15" ht="13.5">
      <c r="A89" s="59" t="s">
        <v>211</v>
      </c>
      <c r="B89" s="58">
        <v>70</v>
      </c>
      <c r="C89" s="58">
        <v>70</v>
      </c>
      <c r="D89" s="54">
        <v>0</v>
      </c>
      <c r="E89" s="55"/>
      <c r="G89" t="e">
        <v>#VALUE!</v>
      </c>
      <c r="H89" s="56">
        <v>0</v>
      </c>
      <c r="O89" t="e">
        <v>#VALUE!</v>
      </c>
    </row>
    <row r="90" spans="1:15" ht="13.5">
      <c r="A90" s="59" t="s">
        <v>176</v>
      </c>
      <c r="B90" s="58">
        <v>120</v>
      </c>
      <c r="C90" s="58">
        <v>130</v>
      </c>
      <c r="D90" s="54">
        <v>10</v>
      </c>
      <c r="E90" s="55"/>
      <c r="G90" t="e">
        <v>#VALUE!</v>
      </c>
      <c r="H90" s="56">
        <v>0</v>
      </c>
      <c r="O90" t="e">
        <v>#VALUE!</v>
      </c>
    </row>
    <row r="91" spans="1:15" ht="13.5">
      <c r="A91" s="59" t="s">
        <v>226</v>
      </c>
      <c r="B91" s="58">
        <v>50</v>
      </c>
      <c r="C91" s="58">
        <v>50</v>
      </c>
      <c r="D91" s="54">
        <v>0</v>
      </c>
      <c r="E91" s="55"/>
      <c r="G91" t="e">
        <v>#VALUE!</v>
      </c>
      <c r="H91" s="56">
        <v>2</v>
      </c>
      <c r="O91" t="e">
        <v>#VALUE!</v>
      </c>
    </row>
    <row r="92" spans="1:15" ht="13.5">
      <c r="A92" s="57" t="s">
        <v>227</v>
      </c>
      <c r="B92" s="58">
        <v>20</v>
      </c>
      <c r="C92" s="58">
        <v>20</v>
      </c>
      <c r="D92" s="54">
        <v>0</v>
      </c>
      <c r="E92" s="55"/>
      <c r="G92" s="56" t="e">
        <v>#VALUE!</v>
      </c>
      <c r="H92" s="56">
        <v>0</v>
      </c>
      <c r="O92" s="56" t="e">
        <v>#VALUE!</v>
      </c>
    </row>
    <row r="93" spans="1:15" ht="13.5">
      <c r="A93" s="59" t="s">
        <v>167</v>
      </c>
      <c r="B93" s="58">
        <v>0</v>
      </c>
      <c r="C93" s="58">
        <v>0</v>
      </c>
      <c r="D93" s="54">
        <v>0</v>
      </c>
      <c r="E93" s="55"/>
      <c r="G93" t="e">
        <v>#VALUE!</v>
      </c>
      <c r="H93" s="56">
        <v>0</v>
      </c>
      <c r="O93" t="e">
        <v>#VALUE!</v>
      </c>
    </row>
    <row r="94" spans="1:15" ht="13.5">
      <c r="A94" s="59" t="s">
        <v>168</v>
      </c>
      <c r="B94" s="58">
        <v>0</v>
      </c>
      <c r="C94" s="58">
        <v>0</v>
      </c>
      <c r="D94" s="54">
        <v>0</v>
      </c>
      <c r="E94" s="55"/>
      <c r="G94" t="e">
        <v>#VALUE!</v>
      </c>
      <c r="H94" s="56">
        <v>0</v>
      </c>
      <c r="O94" t="e">
        <v>#VALUE!</v>
      </c>
    </row>
    <row r="95" spans="1:15" ht="13.5">
      <c r="A95" s="59" t="s">
        <v>169</v>
      </c>
      <c r="B95" s="58">
        <v>0</v>
      </c>
      <c r="C95" s="58">
        <v>0</v>
      </c>
      <c r="D95" s="54">
        <v>0</v>
      </c>
      <c r="E95" s="55"/>
      <c r="G95" t="e">
        <v>#VALUE!</v>
      </c>
      <c r="H95" s="56">
        <v>0</v>
      </c>
      <c r="O95" t="e">
        <v>#VALUE!</v>
      </c>
    </row>
    <row r="96" spans="1:15" ht="13.5">
      <c r="A96" s="59" t="s">
        <v>228</v>
      </c>
      <c r="B96" s="58">
        <v>20</v>
      </c>
      <c r="C96" s="58">
        <v>20</v>
      </c>
      <c r="D96" s="54">
        <v>0</v>
      </c>
      <c r="E96" s="55"/>
      <c r="G96" t="e">
        <v>#VALUE!</v>
      </c>
      <c r="H96" s="56">
        <v>0</v>
      </c>
      <c r="O96" t="e">
        <v>#VALUE!</v>
      </c>
    </row>
    <row r="97" spans="1:15" ht="13.5">
      <c r="A97" s="59" t="s">
        <v>229</v>
      </c>
      <c r="B97" s="58">
        <v>0</v>
      </c>
      <c r="C97" s="58">
        <v>0</v>
      </c>
      <c r="D97" s="54">
        <v>0</v>
      </c>
      <c r="E97" s="55"/>
      <c r="G97" t="e">
        <v>#VALUE!</v>
      </c>
      <c r="H97" s="56">
        <v>0</v>
      </c>
      <c r="O97" t="e">
        <v>#VALUE!</v>
      </c>
    </row>
    <row r="98" spans="1:15" ht="13.5">
      <c r="A98" s="59" t="s">
        <v>211</v>
      </c>
      <c r="B98" s="58">
        <v>0</v>
      </c>
      <c r="C98" s="58">
        <v>0</v>
      </c>
      <c r="D98" s="54">
        <v>0</v>
      </c>
      <c r="E98" s="55"/>
      <c r="G98" t="e">
        <v>#VALUE!</v>
      </c>
      <c r="H98" s="56">
        <v>0</v>
      </c>
      <c r="O98" t="e">
        <v>#VALUE!</v>
      </c>
    </row>
    <row r="99" spans="1:15" ht="13.5">
      <c r="A99" s="59" t="s">
        <v>230</v>
      </c>
      <c r="B99" s="58">
        <v>0</v>
      </c>
      <c r="C99" s="58">
        <v>0</v>
      </c>
      <c r="D99" s="54">
        <v>0</v>
      </c>
      <c r="E99" s="55"/>
      <c r="G99" t="e">
        <v>#VALUE!</v>
      </c>
      <c r="H99" s="56">
        <v>0</v>
      </c>
      <c r="O99" t="e">
        <v>#VALUE!</v>
      </c>
    </row>
    <row r="100" spans="1:15" ht="13.5">
      <c r="A100" s="59" t="s">
        <v>231</v>
      </c>
      <c r="B100" s="58">
        <v>0</v>
      </c>
      <c r="C100" s="58">
        <v>0</v>
      </c>
      <c r="D100" s="54">
        <v>0</v>
      </c>
      <c r="E100" s="55"/>
      <c r="G100" t="e">
        <v>#VALUE!</v>
      </c>
      <c r="H100" s="56">
        <v>0</v>
      </c>
      <c r="O100" t="e">
        <v>#VALUE!</v>
      </c>
    </row>
    <row r="101" spans="1:15" ht="13.5">
      <c r="A101" s="59" t="s">
        <v>232</v>
      </c>
      <c r="B101" s="58">
        <v>0</v>
      </c>
      <c r="C101" s="58">
        <v>0</v>
      </c>
      <c r="D101" s="54">
        <v>0</v>
      </c>
      <c r="E101" s="55"/>
      <c r="G101" t="e">
        <v>#VALUE!</v>
      </c>
      <c r="H101" s="56">
        <v>0</v>
      </c>
      <c r="O101" t="e">
        <v>#VALUE!</v>
      </c>
    </row>
    <row r="102" spans="1:15" ht="13.5">
      <c r="A102" s="59" t="s">
        <v>233</v>
      </c>
      <c r="B102" s="58">
        <v>0</v>
      </c>
      <c r="C102" s="58">
        <v>0</v>
      </c>
      <c r="D102" s="54">
        <v>0</v>
      </c>
      <c r="E102" s="55"/>
      <c r="G102" t="e">
        <v>#VALUE!</v>
      </c>
      <c r="H102" s="56">
        <v>0</v>
      </c>
      <c r="O102" t="e">
        <v>#VALUE!</v>
      </c>
    </row>
    <row r="103" spans="1:15" ht="13.5">
      <c r="A103" s="59" t="s">
        <v>176</v>
      </c>
      <c r="B103" s="58">
        <v>0</v>
      </c>
      <c r="C103" s="58">
        <v>0</v>
      </c>
      <c r="D103" s="54">
        <v>0</v>
      </c>
      <c r="E103" s="55"/>
      <c r="G103" t="e">
        <v>#VALUE!</v>
      </c>
      <c r="H103" s="56">
        <v>0</v>
      </c>
      <c r="O103" t="e">
        <v>#VALUE!</v>
      </c>
    </row>
    <row r="104" spans="1:15" ht="13.5">
      <c r="A104" s="59" t="s">
        <v>234</v>
      </c>
      <c r="B104" s="58">
        <v>0</v>
      </c>
      <c r="C104" s="58">
        <v>0</v>
      </c>
      <c r="D104" s="54">
        <v>0</v>
      </c>
      <c r="E104" s="55"/>
      <c r="G104" t="e">
        <v>#VALUE!</v>
      </c>
      <c r="H104" s="56">
        <v>0</v>
      </c>
      <c r="O104" t="e">
        <v>#VALUE!</v>
      </c>
    </row>
    <row r="105" spans="1:15" ht="13.5">
      <c r="A105" s="57" t="s">
        <v>235</v>
      </c>
      <c r="B105" s="58">
        <v>919</v>
      </c>
      <c r="C105" s="58">
        <v>919</v>
      </c>
      <c r="D105" s="54">
        <v>0</v>
      </c>
      <c r="E105" s="55"/>
      <c r="G105" s="56" t="e">
        <v>#VALUE!</v>
      </c>
      <c r="H105" s="56">
        <v>73</v>
      </c>
      <c r="O105" s="56" t="e">
        <v>#VALUE!</v>
      </c>
    </row>
    <row r="106" spans="1:15" ht="13.5">
      <c r="A106" s="59" t="s">
        <v>167</v>
      </c>
      <c r="B106" s="58">
        <v>919</v>
      </c>
      <c r="C106" s="58">
        <v>919</v>
      </c>
      <c r="D106" s="54">
        <v>0</v>
      </c>
      <c r="E106" s="55"/>
      <c r="G106" t="e">
        <v>#VALUE!</v>
      </c>
      <c r="H106" s="56">
        <v>0</v>
      </c>
      <c r="O106" t="e">
        <v>#VALUE!</v>
      </c>
    </row>
    <row r="107" spans="1:15" ht="13.5">
      <c r="A107" s="59" t="s">
        <v>168</v>
      </c>
      <c r="B107" s="58">
        <v>0</v>
      </c>
      <c r="C107" s="58">
        <v>0</v>
      </c>
      <c r="D107" s="54">
        <v>0</v>
      </c>
      <c r="E107" s="55"/>
      <c r="G107" t="e">
        <v>#VALUE!</v>
      </c>
      <c r="H107" s="56">
        <v>0</v>
      </c>
      <c r="O107" t="e">
        <v>#VALUE!</v>
      </c>
    </row>
    <row r="108" spans="1:15" ht="13.5">
      <c r="A108" s="59" t="s">
        <v>169</v>
      </c>
      <c r="B108" s="58">
        <v>0</v>
      </c>
      <c r="C108" s="58">
        <v>0</v>
      </c>
      <c r="D108" s="54">
        <v>0</v>
      </c>
      <c r="E108" s="55"/>
      <c r="G108" t="e">
        <v>#VALUE!</v>
      </c>
      <c r="H108" s="56">
        <v>0</v>
      </c>
      <c r="O108" t="e">
        <v>#VALUE!</v>
      </c>
    </row>
    <row r="109" spans="1:15" ht="13.5">
      <c r="A109" s="59" t="s">
        <v>236</v>
      </c>
      <c r="B109" s="58">
        <v>0</v>
      </c>
      <c r="C109" s="58">
        <v>0</v>
      </c>
      <c r="D109" s="54">
        <v>0</v>
      </c>
      <c r="E109" s="55"/>
      <c r="G109" t="e">
        <v>#VALUE!</v>
      </c>
      <c r="H109" s="56">
        <v>0</v>
      </c>
      <c r="O109" t="e">
        <v>#VALUE!</v>
      </c>
    </row>
    <row r="110" spans="1:15" ht="13.5">
      <c r="A110" s="59" t="s">
        <v>237</v>
      </c>
      <c r="B110" s="58">
        <v>0</v>
      </c>
      <c r="C110" s="58">
        <v>0</v>
      </c>
      <c r="D110" s="54">
        <v>0</v>
      </c>
      <c r="E110" s="55"/>
      <c r="G110" t="e">
        <v>#VALUE!</v>
      </c>
      <c r="H110" s="56">
        <v>0</v>
      </c>
      <c r="O110" t="e">
        <v>#VALUE!</v>
      </c>
    </row>
    <row r="111" spans="1:15" ht="13.5">
      <c r="A111" s="59" t="s">
        <v>238</v>
      </c>
      <c r="B111" s="58">
        <v>0</v>
      </c>
      <c r="C111" s="58">
        <v>0</v>
      </c>
      <c r="D111" s="54">
        <v>0</v>
      </c>
      <c r="E111" s="55"/>
      <c r="G111" t="e">
        <v>#VALUE!</v>
      </c>
      <c r="H111" s="56">
        <v>0</v>
      </c>
      <c r="O111" t="e">
        <v>#VALUE!</v>
      </c>
    </row>
    <row r="112" spans="1:15" ht="13.5">
      <c r="A112" s="59" t="s">
        <v>239</v>
      </c>
      <c r="B112" s="58">
        <v>0</v>
      </c>
      <c r="C112" s="58">
        <v>0</v>
      </c>
      <c r="D112" s="54">
        <v>0</v>
      </c>
      <c r="E112" s="55"/>
      <c r="G112" t="e">
        <v>#VALUE!</v>
      </c>
      <c r="H112" s="56">
        <v>0</v>
      </c>
      <c r="O112" t="e">
        <v>#VALUE!</v>
      </c>
    </row>
    <row r="113" spans="1:15" ht="13.5">
      <c r="A113" s="59" t="s">
        <v>176</v>
      </c>
      <c r="B113" s="58">
        <v>0</v>
      </c>
      <c r="C113" s="58">
        <v>0</v>
      </c>
      <c r="D113" s="54">
        <v>0</v>
      </c>
      <c r="E113" s="55"/>
      <c r="G113" t="e">
        <v>#VALUE!</v>
      </c>
      <c r="H113" s="56">
        <v>0</v>
      </c>
      <c r="O113" t="e">
        <v>#VALUE!</v>
      </c>
    </row>
    <row r="114" spans="1:15" ht="13.5">
      <c r="A114" s="59" t="s">
        <v>240</v>
      </c>
      <c r="B114" s="58">
        <v>0</v>
      </c>
      <c r="C114" s="58">
        <v>0</v>
      </c>
      <c r="D114" s="54">
        <v>0</v>
      </c>
      <c r="E114" s="55"/>
      <c r="G114" t="e">
        <v>#VALUE!</v>
      </c>
      <c r="H114" s="56">
        <v>73</v>
      </c>
      <c r="O114" t="e">
        <v>#VALUE!</v>
      </c>
    </row>
    <row r="115" spans="1:15" ht="13.5">
      <c r="A115" s="57" t="s">
        <v>241</v>
      </c>
      <c r="B115" s="58">
        <v>4167</v>
      </c>
      <c r="C115" s="58">
        <v>4909</v>
      </c>
      <c r="D115" s="54">
        <v>742</v>
      </c>
      <c r="E115" s="55"/>
      <c r="G115" s="56" t="e">
        <v>#VALUE!</v>
      </c>
      <c r="H115" s="56">
        <v>624</v>
      </c>
      <c r="O115" s="56" t="e">
        <v>#VALUE!</v>
      </c>
    </row>
    <row r="116" spans="1:15" ht="13.5">
      <c r="A116" s="59" t="s">
        <v>167</v>
      </c>
      <c r="B116" s="58">
        <v>3262</v>
      </c>
      <c r="C116" s="58">
        <v>4002</v>
      </c>
      <c r="D116" s="54">
        <v>740</v>
      </c>
      <c r="E116" s="55"/>
      <c r="G116" t="e">
        <v>#VALUE!</v>
      </c>
      <c r="H116" s="56">
        <v>185</v>
      </c>
      <c r="O116" t="e">
        <v>#VALUE!</v>
      </c>
    </row>
    <row r="117" spans="1:15" ht="13.5">
      <c r="A117" s="59" t="s">
        <v>168</v>
      </c>
      <c r="B117" s="58">
        <v>853</v>
      </c>
      <c r="C117" s="58">
        <v>853</v>
      </c>
      <c r="D117" s="54">
        <v>0</v>
      </c>
      <c r="E117" s="55"/>
      <c r="G117" t="e">
        <v>#VALUE!</v>
      </c>
      <c r="H117" s="56">
        <v>1</v>
      </c>
      <c r="O117" t="e">
        <v>#VALUE!</v>
      </c>
    </row>
    <row r="118" spans="1:15" ht="13.5">
      <c r="A118" s="59" t="s">
        <v>169</v>
      </c>
      <c r="B118" s="58"/>
      <c r="C118" s="58">
        <v>0</v>
      </c>
      <c r="D118" s="54">
        <v>0</v>
      </c>
      <c r="E118" s="55"/>
      <c r="G118" t="e">
        <v>#VALUE!</v>
      </c>
      <c r="H118" s="56">
        <v>13</v>
      </c>
      <c r="O118" t="e">
        <v>#VALUE!</v>
      </c>
    </row>
    <row r="119" spans="1:15" ht="13.5">
      <c r="A119" s="59" t="s">
        <v>242</v>
      </c>
      <c r="B119" s="58">
        <v>0</v>
      </c>
      <c r="C119" s="58">
        <v>0</v>
      </c>
      <c r="D119" s="54">
        <v>0</v>
      </c>
      <c r="E119" s="55"/>
      <c r="G119" t="e">
        <v>#VALUE!</v>
      </c>
      <c r="H119" s="56">
        <v>0</v>
      </c>
      <c r="O119" t="e">
        <v>#VALUE!</v>
      </c>
    </row>
    <row r="120" spans="1:15" ht="13.5">
      <c r="A120" s="59" t="s">
        <v>243</v>
      </c>
      <c r="B120" s="58">
        <v>0</v>
      </c>
      <c r="C120" s="58">
        <v>0</v>
      </c>
      <c r="D120" s="54">
        <v>0</v>
      </c>
      <c r="E120" s="55"/>
      <c r="G120" t="e">
        <v>#VALUE!</v>
      </c>
      <c r="H120" s="56">
        <v>0</v>
      </c>
      <c r="O120" t="e">
        <v>#VALUE!</v>
      </c>
    </row>
    <row r="121" spans="1:15" ht="13.5">
      <c r="A121" s="59" t="s">
        <v>244</v>
      </c>
      <c r="B121" s="58">
        <v>0</v>
      </c>
      <c r="C121" s="58">
        <v>0</v>
      </c>
      <c r="D121" s="54">
        <v>0</v>
      </c>
      <c r="E121" s="55"/>
      <c r="G121" t="e">
        <v>#VALUE!</v>
      </c>
      <c r="H121" s="56">
        <v>326</v>
      </c>
      <c r="O121" t="e">
        <v>#VALUE!</v>
      </c>
    </row>
    <row r="122" spans="1:15" ht="13.5">
      <c r="A122" s="59" t="s">
        <v>176</v>
      </c>
      <c r="B122" s="58">
        <v>42</v>
      </c>
      <c r="C122" s="58">
        <v>44</v>
      </c>
      <c r="D122" s="54">
        <v>2</v>
      </c>
      <c r="E122" s="55"/>
      <c r="G122" t="e">
        <v>#VALUE!</v>
      </c>
      <c r="H122" s="56">
        <v>41</v>
      </c>
      <c r="O122" t="e">
        <v>#VALUE!</v>
      </c>
    </row>
    <row r="123" spans="1:15" ht="13.5">
      <c r="A123" s="59" t="s">
        <v>245</v>
      </c>
      <c r="B123" s="58">
        <v>10</v>
      </c>
      <c r="C123" s="58">
        <v>10</v>
      </c>
      <c r="D123" s="54">
        <v>0</v>
      </c>
      <c r="E123" s="55"/>
      <c r="G123" t="e">
        <v>#VALUE!</v>
      </c>
      <c r="H123" s="56">
        <v>58</v>
      </c>
      <c r="O123" t="e">
        <v>#VALUE!</v>
      </c>
    </row>
    <row r="124" spans="1:15" ht="13.5">
      <c r="A124" s="57" t="s">
        <v>246</v>
      </c>
      <c r="B124" s="58">
        <v>3910</v>
      </c>
      <c r="C124" s="58">
        <v>3969</v>
      </c>
      <c r="D124" s="54">
        <v>59</v>
      </c>
      <c r="E124" s="55"/>
      <c r="G124" s="56" t="e">
        <v>#VALUE!</v>
      </c>
      <c r="H124" s="56">
        <v>-675</v>
      </c>
      <c r="O124" s="56" t="e">
        <v>#VALUE!</v>
      </c>
    </row>
    <row r="125" spans="1:15" ht="13.5">
      <c r="A125" s="59" t="s">
        <v>167</v>
      </c>
      <c r="B125" s="58">
        <v>1613</v>
      </c>
      <c r="C125" s="58">
        <v>1708</v>
      </c>
      <c r="D125" s="54">
        <v>95</v>
      </c>
      <c r="E125" s="55"/>
      <c r="G125" t="e">
        <v>#VALUE!</v>
      </c>
      <c r="H125" s="56">
        <v>120</v>
      </c>
      <c r="O125" t="e">
        <v>#VALUE!</v>
      </c>
    </row>
    <row r="126" spans="1:15" ht="13.5">
      <c r="A126" s="59" t="s">
        <v>168</v>
      </c>
      <c r="B126" s="58">
        <v>1536</v>
      </c>
      <c r="C126" s="58">
        <v>1491</v>
      </c>
      <c r="D126" s="54">
        <v>-45</v>
      </c>
      <c r="E126" s="55" t="s">
        <v>247</v>
      </c>
      <c r="F126" s="60"/>
      <c r="G126" s="60" t="e">
        <v>#VALUE!</v>
      </c>
      <c r="H126" s="61">
        <v>-927</v>
      </c>
      <c r="I126" s="60"/>
      <c r="J126" s="60"/>
      <c r="K126" s="60"/>
      <c r="L126" s="60"/>
      <c r="M126" s="60"/>
      <c r="N126" s="60" t="s">
        <v>248</v>
      </c>
      <c r="O126" t="e">
        <v>#VALUE!</v>
      </c>
    </row>
    <row r="127" spans="1:15" ht="13.5">
      <c r="A127" s="59" t="s">
        <v>169</v>
      </c>
      <c r="B127" s="58">
        <v>0</v>
      </c>
      <c r="C127" s="58">
        <v>0</v>
      </c>
      <c r="D127" s="54">
        <v>0</v>
      </c>
      <c r="E127" s="55"/>
      <c r="G127" t="e">
        <v>#VALUE!</v>
      </c>
      <c r="H127" s="56">
        <v>0</v>
      </c>
      <c r="O127" t="e">
        <v>#VALUE!</v>
      </c>
    </row>
    <row r="128" spans="1:15" ht="13.5">
      <c r="A128" s="59" t="s">
        <v>249</v>
      </c>
      <c r="B128" s="58">
        <v>0</v>
      </c>
      <c r="C128" s="58">
        <v>0</v>
      </c>
      <c r="D128" s="54">
        <v>0</v>
      </c>
      <c r="E128" s="55"/>
      <c r="G128" t="e">
        <v>#VALUE!</v>
      </c>
      <c r="H128" s="56">
        <v>0</v>
      </c>
      <c r="O128" t="e">
        <v>#VALUE!</v>
      </c>
    </row>
    <row r="129" spans="1:15" ht="13.5">
      <c r="A129" s="59" t="s">
        <v>250</v>
      </c>
      <c r="B129" s="58">
        <v>0</v>
      </c>
      <c r="C129" s="58">
        <v>0</v>
      </c>
      <c r="D129" s="54">
        <v>0</v>
      </c>
      <c r="E129" s="55"/>
      <c r="G129" t="e">
        <v>#VALUE!</v>
      </c>
      <c r="H129" s="56">
        <v>0</v>
      </c>
      <c r="O129" t="e">
        <v>#VALUE!</v>
      </c>
    </row>
    <row r="130" spans="1:15" ht="13.5">
      <c r="A130" s="59" t="s">
        <v>251</v>
      </c>
      <c r="B130" s="58">
        <v>0</v>
      </c>
      <c r="C130" s="58">
        <v>0</v>
      </c>
      <c r="D130" s="54">
        <v>0</v>
      </c>
      <c r="E130" s="55"/>
      <c r="G130" t="e">
        <v>#VALUE!</v>
      </c>
      <c r="H130" s="56">
        <v>0</v>
      </c>
      <c r="O130" t="e">
        <v>#VALUE!</v>
      </c>
    </row>
    <row r="131" spans="1:15" ht="13.5">
      <c r="A131" s="59" t="s">
        <v>252</v>
      </c>
      <c r="B131" s="58">
        <v>0</v>
      </c>
      <c r="C131" s="58">
        <v>0</v>
      </c>
      <c r="D131" s="54">
        <v>0</v>
      </c>
      <c r="E131" s="55"/>
      <c r="G131" t="e">
        <v>#VALUE!</v>
      </c>
      <c r="H131" s="56">
        <v>0</v>
      </c>
      <c r="O131" t="e">
        <v>#VALUE!</v>
      </c>
    </row>
    <row r="132" spans="1:15" ht="13.5">
      <c r="A132" s="59" t="s">
        <v>253</v>
      </c>
      <c r="B132" s="58">
        <v>106</v>
      </c>
      <c r="C132" s="58">
        <v>106</v>
      </c>
      <c r="D132" s="54">
        <v>0</v>
      </c>
      <c r="E132" s="55"/>
      <c r="G132" t="e">
        <v>#VALUE!</v>
      </c>
      <c r="H132" s="56">
        <v>0</v>
      </c>
      <c r="O132" t="e">
        <v>#VALUE!</v>
      </c>
    </row>
    <row r="133" spans="1:15" ht="13.5">
      <c r="A133" s="59" t="s">
        <v>176</v>
      </c>
      <c r="B133" s="58">
        <v>481</v>
      </c>
      <c r="C133" s="58">
        <v>490</v>
      </c>
      <c r="D133" s="54">
        <v>9</v>
      </c>
      <c r="E133" s="55"/>
      <c r="G133" t="e">
        <v>#VALUE!</v>
      </c>
      <c r="H133" s="56">
        <v>0</v>
      </c>
      <c r="O133" t="e">
        <v>#VALUE!</v>
      </c>
    </row>
    <row r="134" spans="1:15" ht="13.5">
      <c r="A134" s="59" t="s">
        <v>254</v>
      </c>
      <c r="B134" s="58">
        <v>174</v>
      </c>
      <c r="C134" s="58">
        <v>174</v>
      </c>
      <c r="D134" s="54">
        <v>0</v>
      </c>
      <c r="E134" s="55"/>
      <c r="G134" t="e">
        <v>#VALUE!</v>
      </c>
      <c r="H134" s="56">
        <v>132</v>
      </c>
      <c r="O134" t="e">
        <v>#VALUE!</v>
      </c>
    </row>
    <row r="135" spans="1:15" ht="13.5">
      <c r="A135" s="57" t="s">
        <v>255</v>
      </c>
      <c r="B135" s="58">
        <v>10</v>
      </c>
      <c r="C135" s="58">
        <v>10</v>
      </c>
      <c r="D135" s="54">
        <v>0</v>
      </c>
      <c r="E135" s="55"/>
      <c r="G135" s="56" t="e">
        <v>#VALUE!</v>
      </c>
      <c r="H135" s="56">
        <v>55</v>
      </c>
      <c r="O135" s="56" t="e">
        <v>#VALUE!</v>
      </c>
    </row>
    <row r="136" spans="1:15" ht="13.5">
      <c r="A136" s="59" t="s">
        <v>167</v>
      </c>
      <c r="B136" s="58">
        <v>0</v>
      </c>
      <c r="C136" s="58">
        <v>0</v>
      </c>
      <c r="D136" s="54">
        <v>0</v>
      </c>
      <c r="E136" s="55"/>
      <c r="G136" t="e">
        <v>#VALUE!</v>
      </c>
      <c r="H136" s="56">
        <v>0</v>
      </c>
      <c r="O136" t="e">
        <v>#VALUE!</v>
      </c>
    </row>
    <row r="137" spans="1:15" ht="13.5">
      <c r="A137" s="59" t="s">
        <v>168</v>
      </c>
      <c r="B137" s="58">
        <v>10</v>
      </c>
      <c r="C137" s="58">
        <v>10</v>
      </c>
      <c r="D137" s="54">
        <v>0</v>
      </c>
      <c r="E137" s="55"/>
      <c r="G137" t="e">
        <v>#VALUE!</v>
      </c>
      <c r="H137" s="56">
        <v>0</v>
      </c>
      <c r="O137" t="e">
        <v>#VALUE!</v>
      </c>
    </row>
    <row r="138" spans="1:15" ht="13.5">
      <c r="A138" s="59" t="s">
        <v>169</v>
      </c>
      <c r="B138" s="58">
        <v>0</v>
      </c>
      <c r="C138" s="58">
        <v>0</v>
      </c>
      <c r="D138" s="54">
        <v>0</v>
      </c>
      <c r="E138" s="55"/>
      <c r="G138" t="e">
        <v>#VALUE!</v>
      </c>
      <c r="H138" s="56">
        <v>0</v>
      </c>
      <c r="O138" t="e">
        <v>#VALUE!</v>
      </c>
    </row>
    <row r="139" spans="1:15" ht="13.5">
      <c r="A139" s="59" t="s">
        <v>256</v>
      </c>
      <c r="B139" s="58">
        <v>0</v>
      </c>
      <c r="C139" s="58">
        <v>0</v>
      </c>
      <c r="D139" s="54">
        <v>0</v>
      </c>
      <c r="E139" s="55"/>
      <c r="G139" t="e">
        <v>#VALUE!</v>
      </c>
      <c r="H139" s="56">
        <v>0</v>
      </c>
      <c r="O139" t="e">
        <v>#VALUE!</v>
      </c>
    </row>
    <row r="140" spans="1:15" ht="13.5">
      <c r="A140" s="59" t="s">
        <v>257</v>
      </c>
      <c r="B140" s="58">
        <v>0</v>
      </c>
      <c r="C140" s="58">
        <v>0</v>
      </c>
      <c r="D140" s="54">
        <v>0</v>
      </c>
      <c r="E140" s="55"/>
      <c r="G140" t="e">
        <v>#VALUE!</v>
      </c>
      <c r="H140" s="56">
        <v>0</v>
      </c>
      <c r="O140" t="e">
        <v>#VALUE!</v>
      </c>
    </row>
    <row r="141" spans="1:15" ht="13.5">
      <c r="A141" s="59" t="s">
        <v>258</v>
      </c>
      <c r="B141" s="58">
        <v>0</v>
      </c>
      <c r="C141" s="58">
        <v>0</v>
      </c>
      <c r="D141" s="54">
        <v>0</v>
      </c>
      <c r="E141" s="55"/>
      <c r="G141" t="e">
        <v>#VALUE!</v>
      </c>
      <c r="H141" s="56">
        <v>0</v>
      </c>
      <c r="O141" t="e">
        <v>#VALUE!</v>
      </c>
    </row>
    <row r="142" spans="1:15" ht="13.5">
      <c r="A142" s="59" t="s">
        <v>259</v>
      </c>
      <c r="B142" s="58">
        <v>0</v>
      </c>
      <c r="C142" s="58">
        <v>0</v>
      </c>
      <c r="D142" s="54">
        <v>0</v>
      </c>
      <c r="E142" s="55"/>
      <c r="G142" t="e">
        <v>#VALUE!</v>
      </c>
      <c r="H142" s="56">
        <v>0</v>
      </c>
      <c r="O142" t="e">
        <v>#VALUE!</v>
      </c>
    </row>
    <row r="143" spans="1:15" ht="13.5">
      <c r="A143" s="59" t="s">
        <v>260</v>
      </c>
      <c r="B143" s="58">
        <v>0</v>
      </c>
      <c r="C143" s="58">
        <v>0</v>
      </c>
      <c r="D143" s="54">
        <v>0</v>
      </c>
      <c r="E143" s="55"/>
      <c r="G143" t="e">
        <v>#VALUE!</v>
      </c>
      <c r="H143" s="56">
        <v>0</v>
      </c>
      <c r="O143" t="e">
        <v>#VALUE!</v>
      </c>
    </row>
    <row r="144" spans="1:15" ht="13.5">
      <c r="A144" s="59" t="s">
        <v>261</v>
      </c>
      <c r="B144" s="58">
        <v>0</v>
      </c>
      <c r="C144" s="58">
        <v>0</v>
      </c>
      <c r="D144" s="54">
        <v>0</v>
      </c>
      <c r="E144" s="55"/>
      <c r="G144" t="e">
        <v>#VALUE!</v>
      </c>
      <c r="H144" s="56">
        <v>0</v>
      </c>
      <c r="O144" t="e">
        <v>#VALUE!</v>
      </c>
    </row>
    <row r="145" spans="1:15" ht="13.5">
      <c r="A145" s="59" t="s">
        <v>262</v>
      </c>
      <c r="B145" s="58">
        <v>0</v>
      </c>
      <c r="C145" s="58">
        <v>0</v>
      </c>
      <c r="D145" s="54">
        <v>0</v>
      </c>
      <c r="E145" s="55"/>
      <c r="G145" t="e">
        <v>#VALUE!</v>
      </c>
      <c r="H145" s="56">
        <v>0</v>
      </c>
      <c r="O145" t="e">
        <v>#VALUE!</v>
      </c>
    </row>
    <row r="146" spans="1:15" ht="13.5">
      <c r="A146" s="59" t="s">
        <v>263</v>
      </c>
      <c r="B146" s="58">
        <v>0</v>
      </c>
      <c r="C146" s="58">
        <v>0</v>
      </c>
      <c r="D146" s="54">
        <v>0</v>
      </c>
      <c r="E146" s="55"/>
      <c r="G146" t="e">
        <v>#VALUE!</v>
      </c>
      <c r="H146" s="56">
        <v>0</v>
      </c>
      <c r="O146" t="e">
        <v>#VALUE!</v>
      </c>
    </row>
    <row r="147" spans="1:15" ht="13.5">
      <c r="A147" s="59" t="s">
        <v>176</v>
      </c>
      <c r="B147" s="58">
        <v>0</v>
      </c>
      <c r="C147" s="58">
        <v>0</v>
      </c>
      <c r="D147" s="54">
        <v>0</v>
      </c>
      <c r="E147" s="55"/>
      <c r="G147" t="e">
        <v>#VALUE!</v>
      </c>
      <c r="H147" s="56">
        <v>0</v>
      </c>
      <c r="O147" t="e">
        <v>#VALUE!</v>
      </c>
    </row>
    <row r="148" spans="1:15" ht="13.5">
      <c r="A148" s="59" t="s">
        <v>264</v>
      </c>
      <c r="B148" s="58">
        <v>0</v>
      </c>
      <c r="C148" s="58">
        <v>0</v>
      </c>
      <c r="D148" s="54">
        <v>0</v>
      </c>
      <c r="E148" s="55"/>
      <c r="G148" t="e">
        <v>#VALUE!</v>
      </c>
      <c r="H148" s="56">
        <v>55</v>
      </c>
      <c r="O148" t="e">
        <v>#VALUE!</v>
      </c>
    </row>
    <row r="149" spans="1:15" ht="13.5">
      <c r="A149" s="57" t="s">
        <v>265</v>
      </c>
      <c r="B149" s="58">
        <v>133</v>
      </c>
      <c r="C149" s="58">
        <v>133</v>
      </c>
      <c r="D149" s="54">
        <v>0</v>
      </c>
      <c r="E149" s="55"/>
      <c r="G149" s="56" t="e">
        <v>#VALUE!</v>
      </c>
      <c r="H149" s="56">
        <v>-65</v>
      </c>
      <c r="O149" s="56" t="e">
        <v>#VALUE!</v>
      </c>
    </row>
    <row r="150" spans="1:15" ht="13.5">
      <c r="A150" s="59" t="s">
        <v>167</v>
      </c>
      <c r="B150" s="58">
        <v>0</v>
      </c>
      <c r="C150" s="58">
        <v>0</v>
      </c>
      <c r="D150" s="54">
        <v>0</v>
      </c>
      <c r="E150" s="55"/>
      <c r="G150" t="e">
        <v>#VALUE!</v>
      </c>
      <c r="H150" s="56">
        <v>0</v>
      </c>
      <c r="O150" t="e">
        <v>#VALUE!</v>
      </c>
    </row>
    <row r="151" spans="1:15" ht="13.5">
      <c r="A151" s="59" t="s">
        <v>168</v>
      </c>
      <c r="B151" s="58">
        <v>133</v>
      </c>
      <c r="C151" s="58">
        <v>133</v>
      </c>
      <c r="D151" s="54">
        <v>0</v>
      </c>
      <c r="E151" s="55"/>
      <c r="G151" t="e">
        <v>#VALUE!</v>
      </c>
      <c r="H151" s="56">
        <v>-103</v>
      </c>
      <c r="O151" t="e">
        <v>#VALUE!</v>
      </c>
    </row>
    <row r="152" spans="1:15" ht="13.5">
      <c r="A152" s="59" t="s">
        <v>169</v>
      </c>
      <c r="B152" s="58">
        <v>0</v>
      </c>
      <c r="C152" s="58">
        <v>0</v>
      </c>
      <c r="D152" s="54">
        <v>0</v>
      </c>
      <c r="E152" s="55"/>
      <c r="G152" t="e">
        <v>#VALUE!</v>
      </c>
      <c r="H152" s="56">
        <v>0</v>
      </c>
      <c r="O152" t="e">
        <v>#VALUE!</v>
      </c>
    </row>
    <row r="153" spans="1:15" ht="13.5">
      <c r="A153" s="59" t="s">
        <v>266</v>
      </c>
      <c r="B153" s="58">
        <v>0</v>
      </c>
      <c r="C153" s="58">
        <v>0</v>
      </c>
      <c r="D153" s="54">
        <v>0</v>
      </c>
      <c r="E153" s="55"/>
      <c r="G153" t="e">
        <v>#VALUE!</v>
      </c>
      <c r="H153" s="56">
        <v>38</v>
      </c>
      <c r="O153" t="e">
        <v>#VALUE!</v>
      </c>
    </row>
    <row r="154" spans="1:15" ht="13.5">
      <c r="A154" s="59" t="s">
        <v>176</v>
      </c>
      <c r="B154" s="58">
        <v>0</v>
      </c>
      <c r="C154" s="58">
        <v>0</v>
      </c>
      <c r="D154" s="54">
        <v>0</v>
      </c>
      <c r="E154" s="55"/>
      <c r="G154" t="e">
        <v>#VALUE!</v>
      </c>
      <c r="H154" s="56">
        <v>0</v>
      </c>
      <c r="O154" t="e">
        <v>#VALUE!</v>
      </c>
    </row>
    <row r="155" spans="1:15" ht="13.5">
      <c r="A155" s="59" t="s">
        <v>267</v>
      </c>
      <c r="B155" s="58">
        <v>0</v>
      </c>
      <c r="C155" s="58">
        <v>0</v>
      </c>
      <c r="D155" s="54">
        <v>0</v>
      </c>
      <c r="E155" s="55"/>
      <c r="G155" t="e">
        <v>#VALUE!</v>
      </c>
      <c r="H155" s="56">
        <v>0</v>
      </c>
      <c r="O155" t="e">
        <v>#VALUE!</v>
      </c>
    </row>
    <row r="156" spans="1:15" ht="13.5">
      <c r="A156" s="57" t="s">
        <v>268</v>
      </c>
      <c r="B156" s="58">
        <v>58</v>
      </c>
      <c r="C156" s="58">
        <v>58</v>
      </c>
      <c r="D156" s="54">
        <v>0</v>
      </c>
      <c r="E156" s="55"/>
      <c r="G156" s="56" t="e">
        <v>#VALUE!</v>
      </c>
      <c r="H156" s="56">
        <v>0</v>
      </c>
      <c r="O156" s="56" t="e">
        <v>#VALUE!</v>
      </c>
    </row>
    <row r="157" spans="1:15" ht="13.5">
      <c r="A157" s="59" t="s">
        <v>167</v>
      </c>
      <c r="B157" s="58">
        <v>0</v>
      </c>
      <c r="C157" s="58">
        <v>0</v>
      </c>
      <c r="D157" s="54">
        <v>0</v>
      </c>
      <c r="E157" s="55"/>
      <c r="G157" t="e">
        <v>#VALUE!</v>
      </c>
      <c r="H157" s="56">
        <v>0</v>
      </c>
      <c r="O157" t="e">
        <v>#VALUE!</v>
      </c>
    </row>
    <row r="158" spans="1:15" ht="13.5">
      <c r="A158" s="59" t="s">
        <v>168</v>
      </c>
      <c r="B158" s="58">
        <v>0</v>
      </c>
      <c r="C158" s="58">
        <v>0</v>
      </c>
      <c r="D158" s="54">
        <v>0</v>
      </c>
      <c r="E158" s="55"/>
      <c r="G158" t="e">
        <v>#VALUE!</v>
      </c>
      <c r="H158" s="56">
        <v>0</v>
      </c>
      <c r="O158" t="e">
        <v>#VALUE!</v>
      </c>
    </row>
    <row r="159" spans="1:15" ht="13.5">
      <c r="A159" s="59" t="s">
        <v>169</v>
      </c>
      <c r="B159" s="58">
        <v>0</v>
      </c>
      <c r="C159" s="58">
        <v>0</v>
      </c>
      <c r="D159" s="54">
        <v>0</v>
      </c>
      <c r="E159" s="55"/>
      <c r="G159" t="e">
        <v>#VALUE!</v>
      </c>
      <c r="H159" s="56">
        <v>0</v>
      </c>
      <c r="O159" t="e">
        <v>#VALUE!</v>
      </c>
    </row>
    <row r="160" spans="1:15" ht="13.5">
      <c r="A160" s="59" t="s">
        <v>269</v>
      </c>
      <c r="B160" s="58">
        <v>0</v>
      </c>
      <c r="C160" s="58">
        <v>0</v>
      </c>
      <c r="D160" s="54">
        <v>0</v>
      </c>
      <c r="E160" s="55"/>
      <c r="G160" t="e">
        <v>#VALUE!</v>
      </c>
      <c r="H160" s="56">
        <v>0</v>
      </c>
      <c r="O160" t="e">
        <v>#VALUE!</v>
      </c>
    </row>
    <row r="161" spans="1:15" ht="13.5">
      <c r="A161" s="59" t="s">
        <v>270</v>
      </c>
      <c r="B161" s="58">
        <v>58</v>
      </c>
      <c r="C161" s="58">
        <v>58</v>
      </c>
      <c r="D161" s="54">
        <v>0</v>
      </c>
      <c r="E161" s="55"/>
      <c r="G161" t="e">
        <v>#VALUE!</v>
      </c>
      <c r="H161" s="56">
        <v>0</v>
      </c>
      <c r="O161" t="e">
        <v>#VALUE!</v>
      </c>
    </row>
    <row r="162" spans="1:15" ht="13.5">
      <c r="A162" s="59" t="s">
        <v>176</v>
      </c>
      <c r="B162" s="58">
        <v>0</v>
      </c>
      <c r="C162" s="58">
        <v>0</v>
      </c>
      <c r="D162" s="54">
        <v>0</v>
      </c>
      <c r="E162" s="55"/>
      <c r="G162" t="e">
        <v>#VALUE!</v>
      </c>
      <c r="H162" s="56">
        <v>0</v>
      </c>
      <c r="O162" t="e">
        <v>#VALUE!</v>
      </c>
    </row>
    <row r="163" spans="1:15" ht="13.5">
      <c r="A163" s="59" t="s">
        <v>271</v>
      </c>
      <c r="B163" s="58">
        <v>0</v>
      </c>
      <c r="C163" s="58">
        <v>0</v>
      </c>
      <c r="D163" s="54">
        <v>0</v>
      </c>
      <c r="E163" s="55"/>
      <c r="G163" t="e">
        <v>#VALUE!</v>
      </c>
      <c r="H163" s="56">
        <v>0</v>
      </c>
      <c r="O163" t="e">
        <v>#VALUE!</v>
      </c>
    </row>
    <row r="164" spans="1:15" ht="13.5">
      <c r="A164" s="57" t="s">
        <v>272</v>
      </c>
      <c r="B164" s="58">
        <v>7</v>
      </c>
      <c r="C164" s="58">
        <v>131</v>
      </c>
      <c r="D164" s="54">
        <v>124</v>
      </c>
      <c r="E164" s="55"/>
      <c r="G164" s="56" t="e">
        <v>#VALUE!</v>
      </c>
      <c r="H164" s="56">
        <v>50</v>
      </c>
      <c r="O164" s="56" t="e">
        <v>#VALUE!</v>
      </c>
    </row>
    <row r="165" spans="1:15" ht="13.5">
      <c r="A165" s="59" t="s">
        <v>167</v>
      </c>
      <c r="B165" s="58">
        <v>7</v>
      </c>
      <c r="C165" s="58">
        <v>131</v>
      </c>
      <c r="D165" s="54">
        <v>124</v>
      </c>
      <c r="E165" s="55"/>
      <c r="G165" t="e">
        <v>#VALUE!</v>
      </c>
      <c r="H165" s="56">
        <v>35</v>
      </c>
      <c r="O165" t="e">
        <v>#VALUE!</v>
      </c>
    </row>
    <row r="166" spans="1:15" ht="13.5">
      <c r="A166" s="59" t="s">
        <v>168</v>
      </c>
      <c r="B166" s="58">
        <v>0</v>
      </c>
      <c r="C166" s="58">
        <v>0</v>
      </c>
      <c r="D166" s="54">
        <v>0</v>
      </c>
      <c r="E166" s="55"/>
      <c r="G166" t="e">
        <v>#VALUE!</v>
      </c>
      <c r="H166" s="56">
        <v>0</v>
      </c>
      <c r="O166" t="e">
        <v>#VALUE!</v>
      </c>
    </row>
    <row r="167" spans="1:15" ht="13.5">
      <c r="A167" s="59" t="s">
        <v>169</v>
      </c>
      <c r="B167" s="58">
        <v>0</v>
      </c>
      <c r="C167" s="58">
        <v>0</v>
      </c>
      <c r="D167" s="54">
        <v>0</v>
      </c>
      <c r="E167" s="55"/>
      <c r="G167" t="e">
        <v>#VALUE!</v>
      </c>
      <c r="H167" s="56">
        <v>0</v>
      </c>
      <c r="O167" t="e">
        <v>#VALUE!</v>
      </c>
    </row>
    <row r="168" spans="1:15" ht="13.5">
      <c r="A168" s="59" t="s">
        <v>273</v>
      </c>
      <c r="B168" s="58">
        <v>0</v>
      </c>
      <c r="C168" s="58">
        <v>0</v>
      </c>
      <c r="D168" s="54">
        <v>0</v>
      </c>
      <c r="E168" s="55"/>
      <c r="G168" t="e">
        <v>#VALUE!</v>
      </c>
      <c r="H168" s="56">
        <v>0</v>
      </c>
      <c r="O168" t="e">
        <v>#VALUE!</v>
      </c>
    </row>
    <row r="169" spans="1:15" ht="13.5">
      <c r="A169" s="59" t="s">
        <v>274</v>
      </c>
      <c r="B169" s="58">
        <v>0</v>
      </c>
      <c r="C169" s="58">
        <v>0</v>
      </c>
      <c r="D169" s="54">
        <v>0</v>
      </c>
      <c r="E169" s="55"/>
      <c r="G169" t="e">
        <v>#VALUE!</v>
      </c>
      <c r="H169" s="56">
        <v>15</v>
      </c>
      <c r="O169" t="e">
        <v>#VALUE!</v>
      </c>
    </row>
    <row r="170" spans="1:15" ht="13.5">
      <c r="A170" s="57" t="s">
        <v>275</v>
      </c>
      <c r="B170" s="58">
        <v>700</v>
      </c>
      <c r="C170" s="58">
        <v>737</v>
      </c>
      <c r="D170" s="54">
        <v>37</v>
      </c>
      <c r="E170" s="55"/>
      <c r="G170" s="56" t="e">
        <v>#VALUE!</v>
      </c>
      <c r="H170" s="56">
        <v>38</v>
      </c>
      <c r="O170" s="56" t="e">
        <v>#VALUE!</v>
      </c>
    </row>
    <row r="171" spans="1:15" ht="13.5">
      <c r="A171" s="59" t="s">
        <v>167</v>
      </c>
      <c r="B171" s="58">
        <v>403</v>
      </c>
      <c r="C171" s="58">
        <v>438</v>
      </c>
      <c r="D171" s="54">
        <v>35</v>
      </c>
      <c r="E171" s="55"/>
      <c r="G171" t="e">
        <v>#VALUE!</v>
      </c>
      <c r="H171" s="56">
        <v>22</v>
      </c>
      <c r="O171" t="e">
        <v>#VALUE!</v>
      </c>
    </row>
    <row r="172" spans="1:15" ht="13.5">
      <c r="A172" s="59" t="s">
        <v>168</v>
      </c>
      <c r="B172" s="58">
        <v>265</v>
      </c>
      <c r="C172" s="58">
        <v>265</v>
      </c>
      <c r="D172" s="54">
        <v>0</v>
      </c>
      <c r="E172" s="55"/>
      <c r="G172" t="e">
        <v>#VALUE!</v>
      </c>
      <c r="H172" s="56">
        <v>0</v>
      </c>
      <c r="O172" t="e">
        <v>#VALUE!</v>
      </c>
    </row>
    <row r="173" spans="1:15" ht="13.5">
      <c r="A173" s="59" t="s">
        <v>169</v>
      </c>
      <c r="B173" s="58">
        <v>0</v>
      </c>
      <c r="C173" s="58">
        <v>0</v>
      </c>
      <c r="D173" s="54">
        <v>0</v>
      </c>
      <c r="E173" s="55"/>
      <c r="G173" t="e">
        <v>#VALUE!</v>
      </c>
      <c r="H173" s="56">
        <v>0</v>
      </c>
      <c r="O173" t="e">
        <v>#VALUE!</v>
      </c>
    </row>
    <row r="174" spans="1:15" ht="13.5">
      <c r="A174" s="59" t="s">
        <v>181</v>
      </c>
      <c r="B174" s="58">
        <v>0</v>
      </c>
      <c r="C174" s="58">
        <v>0</v>
      </c>
      <c r="D174" s="54">
        <v>0</v>
      </c>
      <c r="E174" s="55"/>
      <c r="G174" t="e">
        <v>#VALUE!</v>
      </c>
      <c r="H174" s="56">
        <v>0</v>
      </c>
      <c r="O174" t="e">
        <v>#VALUE!</v>
      </c>
    </row>
    <row r="175" spans="1:15" ht="13.5">
      <c r="A175" s="59" t="s">
        <v>176</v>
      </c>
      <c r="B175" s="58">
        <v>32</v>
      </c>
      <c r="C175" s="58">
        <v>34</v>
      </c>
      <c r="D175" s="54">
        <v>2</v>
      </c>
      <c r="E175" s="55"/>
      <c r="G175" t="e">
        <v>#VALUE!</v>
      </c>
      <c r="H175" s="56">
        <v>0</v>
      </c>
      <c r="O175" t="e">
        <v>#VALUE!</v>
      </c>
    </row>
    <row r="176" spans="1:15" ht="13.5">
      <c r="A176" s="59" t="s">
        <v>276</v>
      </c>
      <c r="B176" s="58">
        <v>0</v>
      </c>
      <c r="C176" s="58">
        <v>0</v>
      </c>
      <c r="D176" s="54">
        <v>0</v>
      </c>
      <c r="E176" s="55"/>
      <c r="G176" t="e">
        <v>#VALUE!</v>
      </c>
      <c r="H176" s="56">
        <v>16</v>
      </c>
      <c r="O176" t="e">
        <v>#VALUE!</v>
      </c>
    </row>
    <row r="177" spans="1:15" ht="13.5">
      <c r="A177" s="57" t="s">
        <v>277</v>
      </c>
      <c r="B177" s="58">
        <v>1301</v>
      </c>
      <c r="C177" s="58">
        <v>1371</v>
      </c>
      <c r="D177" s="54">
        <v>70</v>
      </c>
      <c r="E177" s="55"/>
      <c r="G177" s="56" t="e">
        <v>#VALUE!</v>
      </c>
      <c r="H177" s="56">
        <v>140</v>
      </c>
      <c r="O177" s="56" t="e">
        <v>#VALUE!</v>
      </c>
    </row>
    <row r="178" spans="1:15" ht="13.5">
      <c r="A178" s="59" t="s">
        <v>167</v>
      </c>
      <c r="B178" s="58">
        <v>718</v>
      </c>
      <c r="C178" s="58">
        <v>783</v>
      </c>
      <c r="D178" s="54">
        <v>65</v>
      </c>
      <c r="E178" s="55"/>
      <c r="G178" t="e">
        <v>#VALUE!</v>
      </c>
      <c r="H178" s="56">
        <v>67</v>
      </c>
      <c r="O178" t="e">
        <v>#VALUE!</v>
      </c>
    </row>
    <row r="179" spans="1:15" ht="13.5">
      <c r="A179" s="59" t="s">
        <v>168</v>
      </c>
      <c r="B179" s="58">
        <v>341</v>
      </c>
      <c r="C179" s="58">
        <v>341</v>
      </c>
      <c r="D179" s="54">
        <v>0</v>
      </c>
      <c r="E179" s="55"/>
      <c r="G179" t="e">
        <v>#VALUE!</v>
      </c>
      <c r="H179" s="56">
        <v>-141</v>
      </c>
      <c r="O179" t="e">
        <v>#VALUE!</v>
      </c>
    </row>
    <row r="180" spans="1:15" ht="13.5">
      <c r="A180" s="59" t="s">
        <v>169</v>
      </c>
      <c r="B180" s="58">
        <v>0</v>
      </c>
      <c r="C180" s="58">
        <v>0</v>
      </c>
      <c r="D180" s="54">
        <v>0</v>
      </c>
      <c r="E180" s="55"/>
      <c r="G180" t="e">
        <v>#VALUE!</v>
      </c>
      <c r="H180" s="56">
        <v>0</v>
      </c>
      <c r="O180" t="e">
        <v>#VALUE!</v>
      </c>
    </row>
    <row r="181" spans="1:15" ht="13.5">
      <c r="A181" s="59" t="s">
        <v>278</v>
      </c>
      <c r="B181" s="58">
        <v>0</v>
      </c>
      <c r="C181" s="58">
        <v>0</v>
      </c>
      <c r="D181" s="54">
        <v>0</v>
      </c>
      <c r="E181" s="55"/>
      <c r="G181" t="e">
        <v>#VALUE!</v>
      </c>
      <c r="H181" s="56">
        <v>0</v>
      </c>
      <c r="O181" t="e">
        <v>#VALUE!</v>
      </c>
    </row>
    <row r="182" spans="1:15" ht="13.5">
      <c r="A182" s="59" t="s">
        <v>176</v>
      </c>
      <c r="B182" s="58">
        <v>206</v>
      </c>
      <c r="C182" s="58">
        <v>211</v>
      </c>
      <c r="D182" s="54">
        <v>5</v>
      </c>
      <c r="E182" s="55"/>
      <c r="G182" t="e">
        <v>#VALUE!</v>
      </c>
      <c r="H182" s="56">
        <v>0</v>
      </c>
      <c r="O182" t="e">
        <v>#VALUE!</v>
      </c>
    </row>
    <row r="183" spans="1:15" ht="13.5">
      <c r="A183" s="59" t="s">
        <v>279</v>
      </c>
      <c r="B183" s="58">
        <v>36</v>
      </c>
      <c r="C183" s="58">
        <v>36</v>
      </c>
      <c r="D183" s="54">
        <v>0</v>
      </c>
      <c r="E183" s="55"/>
      <c r="G183" t="e">
        <v>#VALUE!</v>
      </c>
      <c r="H183" s="56">
        <v>214</v>
      </c>
      <c r="O183" t="e">
        <v>#VALUE!</v>
      </c>
    </row>
    <row r="184" spans="1:15" ht="13.5">
      <c r="A184" s="57" t="s">
        <v>280</v>
      </c>
      <c r="B184" s="58">
        <v>8228</v>
      </c>
      <c r="C184" s="58">
        <v>8874</v>
      </c>
      <c r="D184" s="54">
        <v>646</v>
      </c>
      <c r="E184" s="55"/>
      <c r="G184" s="56" t="e">
        <v>#VALUE!</v>
      </c>
      <c r="H184" s="56">
        <v>-696</v>
      </c>
      <c r="O184" s="56" t="e">
        <v>#VALUE!</v>
      </c>
    </row>
    <row r="185" spans="1:15" ht="13.5">
      <c r="A185" s="59" t="s">
        <v>167</v>
      </c>
      <c r="B185" s="58">
        <v>4346</v>
      </c>
      <c r="C185" s="58">
        <v>4964</v>
      </c>
      <c r="D185" s="54">
        <v>618</v>
      </c>
      <c r="E185" s="55"/>
      <c r="G185" t="e">
        <v>#VALUE!</v>
      </c>
      <c r="H185" s="56">
        <v>203</v>
      </c>
      <c r="O185" t="e">
        <v>#VALUE!</v>
      </c>
    </row>
    <row r="186" spans="1:15" ht="13.5">
      <c r="A186" s="59" t="s">
        <v>168</v>
      </c>
      <c r="B186" s="58">
        <v>1054</v>
      </c>
      <c r="C186" s="58">
        <v>1054</v>
      </c>
      <c r="D186" s="54">
        <v>0</v>
      </c>
      <c r="E186" s="55"/>
      <c r="G186" t="e">
        <v>#VALUE!</v>
      </c>
      <c r="H186" s="56">
        <v>-215</v>
      </c>
      <c r="O186" t="e">
        <v>#VALUE!</v>
      </c>
    </row>
    <row r="187" spans="1:15" ht="13.5">
      <c r="A187" s="59" t="s">
        <v>169</v>
      </c>
      <c r="B187" s="58">
        <v>0</v>
      </c>
      <c r="C187" s="58">
        <v>0</v>
      </c>
      <c r="D187" s="54">
        <v>0</v>
      </c>
      <c r="E187" s="55"/>
      <c r="G187" t="e">
        <v>#VALUE!</v>
      </c>
      <c r="H187" s="56">
        <v>0</v>
      </c>
      <c r="O187" t="e">
        <v>#VALUE!</v>
      </c>
    </row>
    <row r="188" spans="1:15" ht="13.5">
      <c r="A188" s="59" t="s">
        <v>281</v>
      </c>
      <c r="B188" s="58">
        <v>306</v>
      </c>
      <c r="C188" s="58">
        <v>306</v>
      </c>
      <c r="D188" s="54">
        <v>0</v>
      </c>
      <c r="E188" s="55"/>
      <c r="G188" t="e">
        <v>#VALUE!</v>
      </c>
      <c r="H188" s="56">
        <v>25</v>
      </c>
      <c r="O188" t="e">
        <v>#VALUE!</v>
      </c>
    </row>
    <row r="189" spans="1:15" ht="13.5">
      <c r="A189" s="59" t="s">
        <v>176</v>
      </c>
      <c r="B189" s="58">
        <v>398</v>
      </c>
      <c r="C189" s="58">
        <v>426</v>
      </c>
      <c r="D189" s="54">
        <v>28</v>
      </c>
      <c r="E189" s="55"/>
      <c r="G189" t="e">
        <v>#VALUE!</v>
      </c>
      <c r="H189" s="56">
        <v>0</v>
      </c>
      <c r="O189" t="e">
        <v>#VALUE!</v>
      </c>
    </row>
    <row r="190" spans="1:15" ht="13.5">
      <c r="A190" s="59" t="s">
        <v>282</v>
      </c>
      <c r="B190" s="58">
        <v>2124</v>
      </c>
      <c r="C190" s="58">
        <v>2124</v>
      </c>
      <c r="D190" s="54">
        <v>0</v>
      </c>
      <c r="E190" s="55"/>
      <c r="F190" s="60"/>
      <c r="G190" s="60" t="e">
        <v>#VALUE!</v>
      </c>
      <c r="H190" s="61">
        <v>-709</v>
      </c>
      <c r="I190" s="60"/>
      <c r="J190" s="60"/>
      <c r="K190" s="60"/>
      <c r="L190" s="60"/>
      <c r="M190" s="60"/>
      <c r="N190" s="60" t="s">
        <v>283</v>
      </c>
      <c r="O190" t="e">
        <v>#VALUE!</v>
      </c>
    </row>
    <row r="191" spans="1:15" ht="13.5">
      <c r="A191" s="57" t="s">
        <v>284</v>
      </c>
      <c r="B191" s="58">
        <v>2047</v>
      </c>
      <c r="C191" s="58">
        <v>2122</v>
      </c>
      <c r="D191" s="54">
        <v>75</v>
      </c>
      <c r="E191" s="55"/>
      <c r="G191" s="56" t="e">
        <v>#VALUE!</v>
      </c>
      <c r="H191" s="56">
        <v>-843</v>
      </c>
      <c r="O191" s="56" t="e">
        <v>#VALUE!</v>
      </c>
    </row>
    <row r="192" spans="1:15" ht="13.5">
      <c r="A192" s="59" t="s">
        <v>167</v>
      </c>
      <c r="B192" s="58">
        <v>674</v>
      </c>
      <c r="C192" s="58">
        <v>749</v>
      </c>
      <c r="D192" s="54">
        <v>75</v>
      </c>
      <c r="E192" s="55"/>
      <c r="G192" t="e">
        <v>#VALUE!</v>
      </c>
      <c r="H192" s="56">
        <v>38</v>
      </c>
      <c r="O192" t="e">
        <v>#VALUE!</v>
      </c>
    </row>
    <row r="193" spans="1:15" ht="13.5">
      <c r="A193" s="59" t="s">
        <v>168</v>
      </c>
      <c r="B193" s="58">
        <v>313</v>
      </c>
      <c r="C193" s="58">
        <v>313</v>
      </c>
      <c r="D193" s="54">
        <v>0</v>
      </c>
      <c r="E193" s="55"/>
      <c r="G193" t="e">
        <v>#VALUE!</v>
      </c>
      <c r="H193" s="56">
        <v>-75</v>
      </c>
      <c r="O193" t="e">
        <v>#VALUE!</v>
      </c>
    </row>
    <row r="194" spans="1:15" ht="13.5">
      <c r="A194" s="59" t="s">
        <v>169</v>
      </c>
      <c r="B194" s="58">
        <v>0</v>
      </c>
      <c r="C194" s="58">
        <v>0</v>
      </c>
      <c r="D194" s="54">
        <v>0</v>
      </c>
      <c r="E194" s="55"/>
      <c r="G194" t="e">
        <v>#VALUE!</v>
      </c>
      <c r="H194" s="56">
        <v>0</v>
      </c>
      <c r="O194" t="e">
        <v>#VALUE!</v>
      </c>
    </row>
    <row r="195" spans="1:15" ht="13.5">
      <c r="A195" s="59" t="s">
        <v>285</v>
      </c>
      <c r="B195" s="58">
        <v>0</v>
      </c>
      <c r="C195" s="58">
        <v>0</v>
      </c>
      <c r="D195" s="54">
        <v>0</v>
      </c>
      <c r="E195" s="55"/>
      <c r="G195" t="e">
        <v>#VALUE!</v>
      </c>
      <c r="H195" s="56">
        <v>0</v>
      </c>
      <c r="O195" t="e">
        <v>#VALUE!</v>
      </c>
    </row>
    <row r="196" spans="1:15" ht="13.5">
      <c r="A196" s="59" t="s">
        <v>176</v>
      </c>
      <c r="B196" s="58">
        <v>0</v>
      </c>
      <c r="C196" s="58">
        <v>0</v>
      </c>
      <c r="D196" s="54">
        <v>0</v>
      </c>
      <c r="E196" s="55"/>
      <c r="G196" t="e">
        <v>#VALUE!</v>
      </c>
      <c r="H196" s="56">
        <v>0</v>
      </c>
      <c r="O196" t="e">
        <v>#VALUE!</v>
      </c>
    </row>
    <row r="197" spans="1:15" ht="13.5">
      <c r="A197" s="59" t="s">
        <v>286</v>
      </c>
      <c r="B197" s="58">
        <v>1060</v>
      </c>
      <c r="C197" s="58">
        <v>1060</v>
      </c>
      <c r="D197" s="54">
        <v>0</v>
      </c>
      <c r="E197" s="55"/>
      <c r="F197" s="60"/>
      <c r="G197" s="60" t="e">
        <v>#VALUE!</v>
      </c>
      <c r="H197" s="61">
        <v>-806</v>
      </c>
      <c r="I197" s="60"/>
      <c r="J197" s="60"/>
      <c r="K197" s="60"/>
      <c r="L197" s="60"/>
      <c r="M197" s="60"/>
      <c r="N197" s="60" t="s">
        <v>287</v>
      </c>
      <c r="O197" t="e">
        <v>#VALUE!</v>
      </c>
    </row>
    <row r="198" spans="1:15" ht="13.5">
      <c r="A198" s="57" t="s">
        <v>288</v>
      </c>
      <c r="B198" s="58">
        <v>937</v>
      </c>
      <c r="C198" s="58">
        <v>1003</v>
      </c>
      <c r="D198" s="54">
        <v>66</v>
      </c>
      <c r="E198" s="55"/>
      <c r="G198" s="56" t="e">
        <v>#VALUE!</v>
      </c>
      <c r="H198" s="56">
        <v>255</v>
      </c>
      <c r="O198" s="56" t="e">
        <v>#VALUE!</v>
      </c>
    </row>
    <row r="199" spans="1:15" ht="13.5">
      <c r="A199" s="59" t="s">
        <v>167</v>
      </c>
      <c r="B199" s="58">
        <v>534</v>
      </c>
      <c r="C199" s="58">
        <v>596</v>
      </c>
      <c r="D199" s="54">
        <v>62</v>
      </c>
      <c r="E199" s="55"/>
      <c r="G199" t="e">
        <v>#VALUE!</v>
      </c>
      <c r="H199" s="56">
        <v>250</v>
      </c>
      <c r="O199" t="e">
        <v>#VALUE!</v>
      </c>
    </row>
    <row r="200" spans="1:15" ht="13.5">
      <c r="A200" s="59" t="s">
        <v>168</v>
      </c>
      <c r="B200" s="58">
        <v>328</v>
      </c>
      <c r="C200" s="58">
        <v>328</v>
      </c>
      <c r="D200" s="54">
        <v>0</v>
      </c>
      <c r="E200" s="55"/>
      <c r="G200" t="e">
        <v>#VALUE!</v>
      </c>
      <c r="H200" s="56">
        <v>0</v>
      </c>
      <c r="O200" t="e">
        <v>#VALUE!</v>
      </c>
    </row>
    <row r="201" spans="1:15" ht="13.5">
      <c r="A201" s="59" t="s">
        <v>169</v>
      </c>
      <c r="B201" s="58">
        <v>0</v>
      </c>
      <c r="C201" s="58">
        <v>0</v>
      </c>
      <c r="D201" s="54">
        <v>0</v>
      </c>
      <c r="E201" s="55"/>
      <c r="G201" t="e">
        <v>#VALUE!</v>
      </c>
      <c r="H201" s="56">
        <v>0</v>
      </c>
      <c r="O201" t="e">
        <v>#VALUE!</v>
      </c>
    </row>
    <row r="202" spans="1:15" ht="13.5">
      <c r="A202" s="59" t="s">
        <v>176</v>
      </c>
      <c r="B202" s="58">
        <v>75</v>
      </c>
      <c r="C202" s="58">
        <v>79</v>
      </c>
      <c r="D202" s="54">
        <v>4</v>
      </c>
      <c r="E202" s="55"/>
      <c r="G202" t="e">
        <v>#VALUE!</v>
      </c>
      <c r="H202" s="56">
        <v>0</v>
      </c>
      <c r="O202" t="e">
        <v>#VALUE!</v>
      </c>
    </row>
    <row r="203" spans="1:15" ht="13.5">
      <c r="A203" s="59" t="s">
        <v>289</v>
      </c>
      <c r="B203" s="58">
        <v>0</v>
      </c>
      <c r="C203" s="58">
        <v>0</v>
      </c>
      <c r="D203" s="54">
        <v>0</v>
      </c>
      <c r="E203" s="55"/>
      <c r="G203" t="e">
        <v>#VALUE!</v>
      </c>
      <c r="H203" s="56">
        <v>5</v>
      </c>
      <c r="O203" t="e">
        <v>#VALUE!</v>
      </c>
    </row>
    <row r="204" spans="1:15" ht="13.5">
      <c r="A204" s="57" t="s">
        <v>290</v>
      </c>
      <c r="B204" s="58">
        <v>817</v>
      </c>
      <c r="C204" s="58">
        <v>893</v>
      </c>
      <c r="D204" s="54">
        <v>76</v>
      </c>
      <c r="E204" s="55"/>
      <c r="G204" s="56" t="e">
        <v>#VALUE!</v>
      </c>
      <c r="H204" s="56">
        <v>60</v>
      </c>
      <c r="O204" s="56" t="e">
        <v>#VALUE!</v>
      </c>
    </row>
    <row r="205" spans="1:15" ht="13.5">
      <c r="A205" s="59" t="s">
        <v>167</v>
      </c>
      <c r="B205" s="58">
        <v>663</v>
      </c>
      <c r="C205" s="58">
        <v>733</v>
      </c>
      <c r="D205" s="54">
        <v>70</v>
      </c>
      <c r="E205" s="55"/>
      <c r="G205" t="e">
        <v>#VALUE!</v>
      </c>
      <c r="H205" s="56">
        <v>34</v>
      </c>
      <c r="O205" t="e">
        <v>#VALUE!</v>
      </c>
    </row>
    <row r="206" spans="1:15" ht="13.5">
      <c r="A206" s="59" t="s">
        <v>168</v>
      </c>
      <c r="B206" s="58">
        <v>29</v>
      </c>
      <c r="C206" s="58">
        <v>29</v>
      </c>
      <c r="D206" s="54">
        <v>0</v>
      </c>
      <c r="E206" s="55"/>
      <c r="G206" t="e">
        <v>#VALUE!</v>
      </c>
      <c r="H206" s="56">
        <v>0</v>
      </c>
      <c r="O206" t="e">
        <v>#VALUE!</v>
      </c>
    </row>
    <row r="207" spans="1:15" ht="13.5">
      <c r="A207" s="59" t="s">
        <v>169</v>
      </c>
      <c r="B207" s="58">
        <v>0</v>
      </c>
      <c r="C207" s="58">
        <v>0</v>
      </c>
      <c r="D207" s="54">
        <v>0</v>
      </c>
      <c r="E207" s="55"/>
      <c r="G207" t="e">
        <v>#VALUE!</v>
      </c>
      <c r="H207" s="56">
        <v>0</v>
      </c>
      <c r="O207" t="e">
        <v>#VALUE!</v>
      </c>
    </row>
    <row r="208" spans="1:15" ht="13.5">
      <c r="A208" s="59" t="s">
        <v>291</v>
      </c>
      <c r="B208" s="58">
        <v>0</v>
      </c>
      <c r="C208" s="58">
        <v>0</v>
      </c>
      <c r="D208" s="54">
        <v>0</v>
      </c>
      <c r="E208" s="55"/>
      <c r="G208" t="e">
        <v>#VALUE!</v>
      </c>
      <c r="H208" s="56">
        <v>0</v>
      </c>
      <c r="O208" t="e">
        <v>#VALUE!</v>
      </c>
    </row>
    <row r="209" spans="1:15" ht="13.5">
      <c r="A209" s="59" t="s">
        <v>292</v>
      </c>
      <c r="B209" s="58">
        <v>104</v>
      </c>
      <c r="C209" s="58">
        <v>109</v>
      </c>
      <c r="D209" s="54">
        <v>5</v>
      </c>
      <c r="E209" s="55"/>
      <c r="G209" t="e">
        <v>#VALUE!</v>
      </c>
      <c r="H209" s="56">
        <v>0</v>
      </c>
      <c r="O209" t="e">
        <v>#VALUE!</v>
      </c>
    </row>
    <row r="210" spans="1:15" ht="13.5">
      <c r="A210" s="59" t="s">
        <v>176</v>
      </c>
      <c r="B210" s="58">
        <v>21</v>
      </c>
      <c r="C210" s="58">
        <v>22</v>
      </c>
      <c r="D210" s="54">
        <v>1</v>
      </c>
      <c r="E210" s="55"/>
      <c r="G210" t="e">
        <v>#VALUE!</v>
      </c>
      <c r="H210" s="56">
        <v>-4</v>
      </c>
      <c r="O210" t="e">
        <v>#VALUE!</v>
      </c>
    </row>
    <row r="211" spans="1:15" ht="13.5">
      <c r="A211" s="59" t="s">
        <v>293</v>
      </c>
      <c r="B211" s="58">
        <v>0</v>
      </c>
      <c r="C211" s="58">
        <v>0</v>
      </c>
      <c r="D211" s="54">
        <v>0</v>
      </c>
      <c r="E211" s="55"/>
      <c r="G211" t="e">
        <v>#VALUE!</v>
      </c>
      <c r="H211" s="56">
        <v>30</v>
      </c>
      <c r="O211" t="e">
        <v>#VALUE!</v>
      </c>
    </row>
    <row r="212" spans="1:15" ht="13.5">
      <c r="A212" s="57" t="s">
        <v>294</v>
      </c>
      <c r="B212" s="58">
        <v>0</v>
      </c>
      <c r="C212" s="58">
        <v>0</v>
      </c>
      <c r="D212" s="54">
        <v>0</v>
      </c>
      <c r="E212" s="55"/>
      <c r="G212" s="56" t="e">
        <v>#VALUE!</v>
      </c>
      <c r="H212" s="56">
        <v>0</v>
      </c>
      <c r="O212" s="56" t="e">
        <v>#VALUE!</v>
      </c>
    </row>
    <row r="213" spans="1:15" ht="13.5">
      <c r="A213" s="59" t="s">
        <v>167</v>
      </c>
      <c r="B213" s="58">
        <v>0</v>
      </c>
      <c r="C213" s="58">
        <v>0</v>
      </c>
      <c r="D213" s="54">
        <v>0</v>
      </c>
      <c r="E213" s="55"/>
      <c r="G213" t="e">
        <v>#VALUE!</v>
      </c>
      <c r="H213" s="56">
        <v>0</v>
      </c>
      <c r="O213" t="e">
        <v>#VALUE!</v>
      </c>
    </row>
    <row r="214" spans="1:15" ht="13.5">
      <c r="A214" s="59" t="s">
        <v>168</v>
      </c>
      <c r="B214" s="58">
        <v>0</v>
      </c>
      <c r="C214" s="58">
        <v>0</v>
      </c>
      <c r="D214" s="54">
        <v>0</v>
      </c>
      <c r="E214" s="55"/>
      <c r="G214" t="e">
        <v>#VALUE!</v>
      </c>
      <c r="H214" s="56">
        <v>0</v>
      </c>
      <c r="O214" t="e">
        <v>#VALUE!</v>
      </c>
    </row>
    <row r="215" spans="1:15" ht="13.5">
      <c r="A215" s="59" t="s">
        <v>169</v>
      </c>
      <c r="B215" s="58">
        <v>0</v>
      </c>
      <c r="C215" s="58">
        <v>0</v>
      </c>
      <c r="D215" s="54">
        <v>0</v>
      </c>
      <c r="E215" s="55"/>
      <c r="G215" t="e">
        <v>#VALUE!</v>
      </c>
      <c r="H215" s="56">
        <v>0</v>
      </c>
      <c r="O215" t="e">
        <v>#VALUE!</v>
      </c>
    </row>
    <row r="216" spans="1:15" ht="13.5">
      <c r="A216" s="59" t="s">
        <v>176</v>
      </c>
      <c r="B216" s="58">
        <v>0</v>
      </c>
      <c r="C216" s="58">
        <v>0</v>
      </c>
      <c r="D216" s="54">
        <v>0</v>
      </c>
      <c r="E216" s="55"/>
      <c r="G216" t="e">
        <v>#VALUE!</v>
      </c>
      <c r="H216" s="56">
        <v>0</v>
      </c>
      <c r="O216" t="e">
        <v>#VALUE!</v>
      </c>
    </row>
    <row r="217" spans="1:15" ht="13.5">
      <c r="A217" s="59" t="s">
        <v>295</v>
      </c>
      <c r="B217" s="58">
        <v>0</v>
      </c>
      <c r="C217" s="58">
        <v>0</v>
      </c>
      <c r="D217" s="54">
        <v>0</v>
      </c>
      <c r="E217" s="55"/>
      <c r="G217" t="e">
        <v>#VALUE!</v>
      </c>
      <c r="H217" s="56">
        <v>0</v>
      </c>
      <c r="O217" t="e">
        <v>#VALUE!</v>
      </c>
    </row>
    <row r="218" spans="1:15" ht="13.5">
      <c r="A218" s="57" t="s">
        <v>296</v>
      </c>
      <c r="B218" s="58">
        <v>29</v>
      </c>
      <c r="C218" s="58">
        <v>29</v>
      </c>
      <c r="D218" s="54">
        <v>0</v>
      </c>
      <c r="E218" s="55"/>
      <c r="G218" s="56" t="e">
        <v>#VALUE!</v>
      </c>
      <c r="H218" s="56">
        <v>40</v>
      </c>
      <c r="O218" s="56" t="e">
        <v>#VALUE!</v>
      </c>
    </row>
    <row r="219" spans="1:15" ht="13.5">
      <c r="A219" s="59" t="s">
        <v>167</v>
      </c>
      <c r="B219" s="58">
        <v>0</v>
      </c>
      <c r="C219" s="58">
        <v>0</v>
      </c>
      <c r="D219" s="54">
        <v>0</v>
      </c>
      <c r="E219" s="55"/>
      <c r="G219" t="e">
        <v>#VALUE!</v>
      </c>
      <c r="H219" s="56">
        <v>0</v>
      </c>
      <c r="O219" t="e">
        <v>#VALUE!</v>
      </c>
    </row>
    <row r="220" spans="1:15" ht="13.5">
      <c r="A220" s="59" t="s">
        <v>168</v>
      </c>
      <c r="B220" s="58">
        <v>29</v>
      </c>
      <c r="C220" s="58">
        <v>29</v>
      </c>
      <c r="D220" s="54">
        <v>0</v>
      </c>
      <c r="E220" s="55"/>
      <c r="G220" t="e">
        <v>#VALUE!</v>
      </c>
      <c r="H220" s="56">
        <v>40</v>
      </c>
      <c r="O220" t="e">
        <v>#VALUE!</v>
      </c>
    </row>
    <row r="221" spans="1:15" ht="13.5">
      <c r="A221" s="59" t="s">
        <v>169</v>
      </c>
      <c r="B221" s="58">
        <v>0</v>
      </c>
      <c r="C221" s="58">
        <v>0</v>
      </c>
      <c r="D221" s="54">
        <v>0</v>
      </c>
      <c r="E221" s="55"/>
      <c r="G221" t="e">
        <v>#VALUE!</v>
      </c>
      <c r="H221" s="56">
        <v>0</v>
      </c>
      <c r="O221" t="e">
        <v>#VALUE!</v>
      </c>
    </row>
    <row r="222" spans="1:15" ht="13.5">
      <c r="A222" s="59" t="s">
        <v>176</v>
      </c>
      <c r="B222" s="58">
        <v>0</v>
      </c>
      <c r="C222" s="58">
        <v>0</v>
      </c>
      <c r="D222" s="54">
        <v>0</v>
      </c>
      <c r="E222" s="55"/>
      <c r="G222" t="e">
        <v>#VALUE!</v>
      </c>
      <c r="H222" s="56">
        <v>0</v>
      </c>
      <c r="O222" t="e">
        <v>#VALUE!</v>
      </c>
    </row>
    <row r="223" spans="1:15" ht="13.5">
      <c r="A223" s="59" t="s">
        <v>297</v>
      </c>
      <c r="B223" s="58">
        <v>0</v>
      </c>
      <c r="C223" s="58">
        <v>0</v>
      </c>
      <c r="D223" s="54">
        <v>0</v>
      </c>
      <c r="E223" s="55"/>
      <c r="G223" t="e">
        <v>#VALUE!</v>
      </c>
      <c r="H223" s="56">
        <v>0</v>
      </c>
      <c r="O223" t="e">
        <v>#VALUE!</v>
      </c>
    </row>
    <row r="224" spans="1:15" ht="13.5">
      <c r="A224" s="57" t="s">
        <v>298</v>
      </c>
      <c r="B224" s="58">
        <v>0</v>
      </c>
      <c r="C224" s="58">
        <v>0</v>
      </c>
      <c r="D224" s="54">
        <v>0</v>
      </c>
      <c r="E224" s="55"/>
      <c r="G224" s="56" t="e">
        <v>#VALUE!</v>
      </c>
      <c r="H224" s="56">
        <v>0</v>
      </c>
      <c r="O224" s="56" t="e">
        <v>#VALUE!</v>
      </c>
    </row>
    <row r="225" spans="1:15" ht="13.5">
      <c r="A225" s="59" t="s">
        <v>167</v>
      </c>
      <c r="B225" s="58">
        <v>0</v>
      </c>
      <c r="C225" s="58">
        <v>0</v>
      </c>
      <c r="D225" s="54">
        <v>0</v>
      </c>
      <c r="E225" s="55"/>
      <c r="G225" t="e">
        <v>#VALUE!</v>
      </c>
      <c r="H225" s="56">
        <v>0</v>
      </c>
      <c r="O225" t="e">
        <v>#VALUE!</v>
      </c>
    </row>
    <row r="226" spans="1:15" ht="13.5">
      <c r="A226" s="59" t="s">
        <v>168</v>
      </c>
      <c r="B226" s="58">
        <v>0</v>
      </c>
      <c r="C226" s="58">
        <v>0</v>
      </c>
      <c r="D226" s="54">
        <v>0</v>
      </c>
      <c r="E226" s="55"/>
      <c r="G226" t="e">
        <v>#VALUE!</v>
      </c>
      <c r="H226" s="56">
        <v>0</v>
      </c>
      <c r="O226" t="e">
        <v>#VALUE!</v>
      </c>
    </row>
    <row r="227" spans="1:15" ht="13.5">
      <c r="A227" s="59" t="s">
        <v>169</v>
      </c>
      <c r="B227" s="58">
        <v>0</v>
      </c>
      <c r="C227" s="58">
        <v>0</v>
      </c>
      <c r="D227" s="54">
        <v>0</v>
      </c>
      <c r="E227" s="55"/>
      <c r="G227" t="e">
        <v>#VALUE!</v>
      </c>
      <c r="H227" s="56">
        <v>0</v>
      </c>
      <c r="O227" t="e">
        <v>#VALUE!</v>
      </c>
    </row>
    <row r="228" spans="1:15" ht="13.5">
      <c r="A228" s="59" t="s">
        <v>176</v>
      </c>
      <c r="B228" s="58">
        <v>0</v>
      </c>
      <c r="C228" s="58">
        <v>0</v>
      </c>
      <c r="D228" s="54">
        <v>0</v>
      </c>
      <c r="E228" s="55"/>
      <c r="G228" t="e">
        <v>#VALUE!</v>
      </c>
      <c r="H228" s="56">
        <v>0</v>
      </c>
      <c r="O228" t="e">
        <v>#VALUE!</v>
      </c>
    </row>
    <row r="229" spans="1:15" ht="13.5">
      <c r="A229" s="59" t="s">
        <v>299</v>
      </c>
      <c r="B229" s="58">
        <v>0</v>
      </c>
      <c r="C229" s="58">
        <v>0</v>
      </c>
      <c r="D229" s="54">
        <v>0</v>
      </c>
      <c r="E229" s="55"/>
      <c r="G229" t="e">
        <v>#VALUE!</v>
      </c>
      <c r="H229" s="56">
        <v>0</v>
      </c>
      <c r="O229" t="e">
        <v>#VALUE!</v>
      </c>
    </row>
    <row r="230" spans="1:15" ht="13.5">
      <c r="A230" s="57" t="s">
        <v>300</v>
      </c>
      <c r="B230" s="58">
        <v>7102</v>
      </c>
      <c r="C230" s="58">
        <v>7675</v>
      </c>
      <c r="D230" s="54">
        <v>573</v>
      </c>
      <c r="E230" s="55"/>
      <c r="G230" s="56" t="e">
        <v>#VALUE!</v>
      </c>
      <c r="H230" s="56">
        <v>117</v>
      </c>
      <c r="O230" s="56" t="e">
        <v>#VALUE!</v>
      </c>
    </row>
    <row r="231" spans="1:15" ht="13.5">
      <c r="A231" s="59" t="s">
        <v>167</v>
      </c>
      <c r="B231" s="58">
        <v>3992</v>
      </c>
      <c r="C231" s="58">
        <v>4480</v>
      </c>
      <c r="D231" s="54">
        <v>488</v>
      </c>
      <c r="E231" s="55"/>
      <c r="G231" t="e">
        <v>#VALUE!</v>
      </c>
      <c r="H231" s="56">
        <v>180</v>
      </c>
      <c r="O231" t="e">
        <v>#VALUE!</v>
      </c>
    </row>
    <row r="232" spans="1:15" ht="13.5">
      <c r="A232" s="59" t="s">
        <v>168</v>
      </c>
      <c r="B232" s="58">
        <v>120</v>
      </c>
      <c r="C232" s="58">
        <v>120</v>
      </c>
      <c r="D232" s="54">
        <v>0</v>
      </c>
      <c r="E232" s="55"/>
      <c r="G232" t="e">
        <v>#VALUE!</v>
      </c>
      <c r="H232" s="56">
        <v>0</v>
      </c>
      <c r="O232" t="e">
        <v>#VALUE!</v>
      </c>
    </row>
    <row r="233" spans="1:15" ht="13.5">
      <c r="A233" s="59" t="s">
        <v>169</v>
      </c>
      <c r="B233" s="58">
        <v>0</v>
      </c>
      <c r="C233" s="58">
        <v>0</v>
      </c>
      <c r="D233" s="54">
        <v>0</v>
      </c>
      <c r="E233" s="55"/>
      <c r="G233" t="e">
        <v>#VALUE!</v>
      </c>
      <c r="H233" s="56">
        <v>0</v>
      </c>
      <c r="O233" t="e">
        <v>#VALUE!</v>
      </c>
    </row>
    <row r="234" spans="1:8" ht="13.5">
      <c r="A234" s="59" t="s">
        <v>301</v>
      </c>
      <c r="B234" s="58">
        <v>732</v>
      </c>
      <c r="C234" s="58">
        <v>732</v>
      </c>
      <c r="D234" s="54"/>
      <c r="E234" s="55"/>
      <c r="H234" s="56"/>
    </row>
    <row r="235" spans="1:15" ht="13.5">
      <c r="A235" s="59" t="s">
        <v>302</v>
      </c>
      <c r="B235" s="58"/>
      <c r="C235" s="58">
        <v>0</v>
      </c>
      <c r="D235" s="54">
        <v>0</v>
      </c>
      <c r="E235" s="55"/>
      <c r="G235" t="e">
        <v>#VALUE!</v>
      </c>
      <c r="H235" s="56">
        <v>-460</v>
      </c>
      <c r="O235" t="e">
        <v>#VALUE!</v>
      </c>
    </row>
    <row r="236" spans="1:15" ht="13.5">
      <c r="A236" s="59" t="s">
        <v>303</v>
      </c>
      <c r="B236" s="58">
        <v>83</v>
      </c>
      <c r="C236" s="58">
        <v>83</v>
      </c>
      <c r="D236" s="54">
        <v>0</v>
      </c>
      <c r="E236" s="55"/>
      <c r="G236" t="e">
        <v>#VALUE!</v>
      </c>
      <c r="H236" s="56">
        <v>-20</v>
      </c>
      <c r="O236" t="e">
        <v>#VALUE!</v>
      </c>
    </row>
    <row r="237" spans="1:15" ht="13.5">
      <c r="A237" s="59" t="s">
        <v>304</v>
      </c>
      <c r="B237" s="58">
        <v>0</v>
      </c>
      <c r="C237" s="58">
        <v>0</v>
      </c>
      <c r="D237" s="54">
        <v>0</v>
      </c>
      <c r="E237" s="55"/>
      <c r="G237" t="e">
        <v>#VALUE!</v>
      </c>
      <c r="H237" s="56">
        <v>0</v>
      </c>
      <c r="O237" t="e">
        <v>#VALUE!</v>
      </c>
    </row>
    <row r="238" spans="1:15" ht="13.5">
      <c r="A238" s="59" t="s">
        <v>305</v>
      </c>
      <c r="B238" s="58">
        <v>0</v>
      </c>
      <c r="C238" s="58">
        <v>0</v>
      </c>
      <c r="D238" s="54">
        <v>0</v>
      </c>
      <c r="E238" s="55"/>
      <c r="G238" t="e">
        <v>#VALUE!</v>
      </c>
      <c r="H238" s="56">
        <v>0</v>
      </c>
      <c r="O238" t="e">
        <v>#VALUE!</v>
      </c>
    </row>
    <row r="239" spans="1:15" ht="13.5">
      <c r="A239" s="59" t="s">
        <v>211</v>
      </c>
      <c r="B239" s="58">
        <v>0</v>
      </c>
      <c r="C239" s="58">
        <v>0</v>
      </c>
      <c r="D239" s="54">
        <v>0</v>
      </c>
      <c r="E239" s="55"/>
      <c r="G239" t="e">
        <v>#VALUE!</v>
      </c>
      <c r="H239" s="56">
        <v>0</v>
      </c>
      <c r="O239" t="e">
        <v>#VALUE!</v>
      </c>
    </row>
    <row r="240" spans="1:15" ht="13.5">
      <c r="A240" s="59" t="s">
        <v>306</v>
      </c>
      <c r="B240" s="58">
        <v>0</v>
      </c>
      <c r="C240" s="58">
        <v>0</v>
      </c>
      <c r="D240" s="54">
        <v>0</v>
      </c>
      <c r="E240" s="55"/>
      <c r="G240" t="e">
        <v>#VALUE!</v>
      </c>
      <c r="H240" s="56">
        <v>0</v>
      </c>
      <c r="O240" t="e">
        <v>#VALUE!</v>
      </c>
    </row>
    <row r="241" spans="1:15" ht="13.5">
      <c r="A241" s="59" t="s">
        <v>307</v>
      </c>
      <c r="B241" s="58">
        <v>0</v>
      </c>
      <c r="C241" s="58">
        <v>0</v>
      </c>
      <c r="D241" s="54">
        <v>0</v>
      </c>
      <c r="E241" s="55"/>
      <c r="G241" t="e">
        <v>#VALUE!</v>
      </c>
      <c r="H241" s="56">
        <v>40</v>
      </c>
      <c r="O241" t="e">
        <v>#VALUE!</v>
      </c>
    </row>
    <row r="242" spans="1:15" ht="13.5">
      <c r="A242" s="59" t="s">
        <v>308</v>
      </c>
      <c r="B242" s="58">
        <v>0</v>
      </c>
      <c r="C242" s="58">
        <v>0</v>
      </c>
      <c r="D242" s="54">
        <v>0</v>
      </c>
      <c r="E242" s="55"/>
      <c r="G242" t="e">
        <v>#VALUE!</v>
      </c>
      <c r="H242" s="56">
        <v>0</v>
      </c>
      <c r="O242" t="e">
        <v>#VALUE!</v>
      </c>
    </row>
    <row r="243" spans="1:15" ht="13.5">
      <c r="A243" s="59" t="s">
        <v>309</v>
      </c>
      <c r="B243" s="58">
        <v>106</v>
      </c>
      <c r="C243" s="58">
        <v>106</v>
      </c>
      <c r="D243" s="54">
        <v>0</v>
      </c>
      <c r="E243" s="55"/>
      <c r="G243" t="e">
        <v>#VALUE!</v>
      </c>
      <c r="H243" s="56">
        <v>10</v>
      </c>
      <c r="O243" t="e">
        <v>#VALUE!</v>
      </c>
    </row>
    <row r="244" spans="1:15" ht="13.5">
      <c r="A244" s="59" t="s">
        <v>310</v>
      </c>
      <c r="B244" s="58">
        <v>0</v>
      </c>
      <c r="C244" s="58">
        <v>0</v>
      </c>
      <c r="D244" s="54">
        <v>0</v>
      </c>
      <c r="E244" s="55"/>
      <c r="G244" t="e">
        <v>#VALUE!</v>
      </c>
      <c r="H244" s="56">
        <v>0</v>
      </c>
      <c r="O244" t="e">
        <v>#VALUE!</v>
      </c>
    </row>
    <row r="245" spans="1:15" ht="13.5">
      <c r="A245" s="59" t="s">
        <v>311</v>
      </c>
      <c r="B245" s="58">
        <v>0</v>
      </c>
      <c r="C245" s="58">
        <v>0</v>
      </c>
      <c r="D245" s="54">
        <v>0</v>
      </c>
      <c r="E245" s="55"/>
      <c r="G245" t="e">
        <v>#VALUE!</v>
      </c>
      <c r="H245" s="56">
        <v>0</v>
      </c>
      <c r="O245" t="e">
        <v>#VALUE!</v>
      </c>
    </row>
    <row r="246" spans="1:15" ht="13.5">
      <c r="A246" s="59" t="s">
        <v>176</v>
      </c>
      <c r="B246" s="58">
        <v>2069</v>
      </c>
      <c r="C246" s="58">
        <v>2154</v>
      </c>
      <c r="D246" s="54">
        <v>85</v>
      </c>
      <c r="E246" s="55"/>
      <c r="G246" t="e">
        <v>#VALUE!</v>
      </c>
      <c r="H246" s="56">
        <v>-2</v>
      </c>
      <c r="O246" t="e">
        <v>#VALUE!</v>
      </c>
    </row>
    <row r="247" spans="1:15" ht="13.5">
      <c r="A247" s="59" t="s">
        <v>312</v>
      </c>
      <c r="B247" s="58">
        <v>0</v>
      </c>
      <c r="C247" s="58">
        <v>0</v>
      </c>
      <c r="D247" s="54">
        <v>0</v>
      </c>
      <c r="E247" s="55"/>
      <c r="G247" t="e">
        <v>#VALUE!</v>
      </c>
      <c r="H247" s="56">
        <v>369</v>
      </c>
      <c r="O247" t="e">
        <v>#VALUE!</v>
      </c>
    </row>
    <row r="248" spans="1:15" ht="13.5">
      <c r="A248" s="57" t="s">
        <v>313</v>
      </c>
      <c r="B248" s="58">
        <v>12352</v>
      </c>
      <c r="C248" s="58">
        <v>15588</v>
      </c>
      <c r="D248" s="54">
        <v>3236</v>
      </c>
      <c r="E248" s="55"/>
      <c r="G248" s="56" t="e">
        <v>#VALUE!</v>
      </c>
      <c r="H248" s="56">
        <v>-10711</v>
      </c>
      <c r="O248" s="56" t="e">
        <v>#VALUE!</v>
      </c>
    </row>
    <row r="249" spans="1:15" ht="13.5">
      <c r="A249" s="59" t="s">
        <v>314</v>
      </c>
      <c r="B249" s="58">
        <v>0</v>
      </c>
      <c r="C249" s="58">
        <v>0</v>
      </c>
      <c r="D249" s="54">
        <v>0</v>
      </c>
      <c r="E249" s="55"/>
      <c r="G249" t="e">
        <v>#VALUE!</v>
      </c>
      <c r="H249" s="56">
        <v>0</v>
      </c>
      <c r="O249" t="e">
        <v>#VALUE!</v>
      </c>
    </row>
    <row r="250" spans="1:15" ht="27">
      <c r="A250" s="59" t="s">
        <v>315</v>
      </c>
      <c r="B250" s="58">
        <v>12352</v>
      </c>
      <c r="C250" s="58">
        <v>15588</v>
      </c>
      <c r="D250" s="54">
        <v>3236</v>
      </c>
      <c r="E250" s="55" t="s">
        <v>316</v>
      </c>
      <c r="G250" t="e">
        <v>#VALUE!</v>
      </c>
      <c r="H250" s="56"/>
      <c r="O250" t="e">
        <v>#VALUE!</v>
      </c>
    </row>
    <row r="251" spans="1:15" ht="13.5">
      <c r="A251" s="57" t="s">
        <v>317</v>
      </c>
      <c r="B251" s="58">
        <v>0</v>
      </c>
      <c r="C251" s="58">
        <v>0</v>
      </c>
      <c r="D251" s="54">
        <v>0</v>
      </c>
      <c r="E251" s="55"/>
      <c r="G251" s="56" t="e">
        <v>#VALUE!</v>
      </c>
      <c r="H251" s="56">
        <v>0</v>
      </c>
      <c r="O251" s="56" t="e">
        <v>#VALUE!</v>
      </c>
    </row>
    <row r="252" spans="1:15" ht="13.5">
      <c r="A252" s="57" t="s">
        <v>318</v>
      </c>
      <c r="B252" s="58">
        <v>0</v>
      </c>
      <c r="C252" s="58">
        <v>0</v>
      </c>
      <c r="D252" s="54">
        <v>0</v>
      </c>
      <c r="E252" s="55"/>
      <c r="G252" s="56" t="e">
        <v>#VALUE!</v>
      </c>
      <c r="H252" s="56">
        <v>0</v>
      </c>
      <c r="O252" s="56" t="e">
        <v>#VALUE!</v>
      </c>
    </row>
    <row r="253" spans="1:15" ht="13.5">
      <c r="A253" s="59" t="s">
        <v>167</v>
      </c>
      <c r="B253" s="58">
        <v>0</v>
      </c>
      <c r="C253" s="58">
        <v>0</v>
      </c>
      <c r="D253" s="54">
        <v>0</v>
      </c>
      <c r="E253" s="55"/>
      <c r="G253" t="e">
        <v>#VALUE!</v>
      </c>
      <c r="H253" s="56">
        <v>0</v>
      </c>
      <c r="O253" t="e">
        <v>#VALUE!</v>
      </c>
    </row>
    <row r="254" spans="1:15" ht="13.5">
      <c r="A254" s="59" t="s">
        <v>168</v>
      </c>
      <c r="B254" s="58">
        <v>0</v>
      </c>
      <c r="C254" s="58">
        <v>0</v>
      </c>
      <c r="D254" s="54">
        <v>0</v>
      </c>
      <c r="E254" s="55"/>
      <c r="G254" t="e">
        <v>#VALUE!</v>
      </c>
      <c r="H254" s="56">
        <v>0</v>
      </c>
      <c r="O254" t="e">
        <v>#VALUE!</v>
      </c>
    </row>
    <row r="255" spans="1:15" ht="13.5">
      <c r="A255" s="59" t="s">
        <v>169</v>
      </c>
      <c r="B255" s="58">
        <v>0</v>
      </c>
      <c r="C255" s="58">
        <v>0</v>
      </c>
      <c r="D255" s="54">
        <v>0</v>
      </c>
      <c r="E255" s="55"/>
      <c r="G255" t="e">
        <v>#VALUE!</v>
      </c>
      <c r="H255" s="56">
        <v>0</v>
      </c>
      <c r="O255" t="e">
        <v>#VALUE!</v>
      </c>
    </row>
    <row r="256" spans="1:15" ht="13.5">
      <c r="A256" s="59" t="s">
        <v>281</v>
      </c>
      <c r="B256" s="58">
        <v>0</v>
      </c>
      <c r="C256" s="58">
        <v>0</v>
      </c>
      <c r="D256" s="54">
        <v>0</v>
      </c>
      <c r="E256" s="55"/>
      <c r="G256" t="e">
        <v>#VALUE!</v>
      </c>
      <c r="H256" s="56">
        <v>0</v>
      </c>
      <c r="O256" t="e">
        <v>#VALUE!</v>
      </c>
    </row>
    <row r="257" spans="1:15" ht="13.5">
      <c r="A257" s="59" t="s">
        <v>176</v>
      </c>
      <c r="B257" s="58">
        <v>0</v>
      </c>
      <c r="C257" s="58">
        <v>0</v>
      </c>
      <c r="D257" s="54">
        <v>0</v>
      </c>
      <c r="E257" s="55"/>
      <c r="G257" t="e">
        <v>#VALUE!</v>
      </c>
      <c r="H257" s="56">
        <v>0</v>
      </c>
      <c r="O257" t="e">
        <v>#VALUE!</v>
      </c>
    </row>
    <row r="258" spans="1:15" ht="13.5">
      <c r="A258" s="59" t="s">
        <v>319</v>
      </c>
      <c r="B258" s="58">
        <v>0</v>
      </c>
      <c r="C258" s="58">
        <v>0</v>
      </c>
      <c r="D258" s="54">
        <v>0</v>
      </c>
      <c r="E258" s="55"/>
      <c r="G258" t="e">
        <v>#VALUE!</v>
      </c>
      <c r="H258" s="56">
        <v>0</v>
      </c>
      <c r="O258" t="e">
        <v>#VALUE!</v>
      </c>
    </row>
    <row r="259" spans="1:15" ht="13.5">
      <c r="A259" s="57" t="s">
        <v>320</v>
      </c>
      <c r="B259" s="58">
        <v>0</v>
      </c>
      <c r="C259" s="58">
        <v>0</v>
      </c>
      <c r="D259" s="54">
        <v>0</v>
      </c>
      <c r="E259" s="55"/>
      <c r="G259" s="56" t="e">
        <v>#VALUE!</v>
      </c>
      <c r="H259" s="56">
        <v>0</v>
      </c>
      <c r="O259" s="56" t="e">
        <v>#VALUE!</v>
      </c>
    </row>
    <row r="260" spans="1:15" ht="13.5">
      <c r="A260" s="59" t="s">
        <v>321</v>
      </c>
      <c r="B260" s="58">
        <v>0</v>
      </c>
      <c r="C260" s="58">
        <v>0</v>
      </c>
      <c r="D260" s="54">
        <v>0</v>
      </c>
      <c r="E260" s="55"/>
      <c r="G260" t="e">
        <v>#VALUE!</v>
      </c>
      <c r="H260" s="56">
        <v>0</v>
      </c>
      <c r="O260" t="e">
        <v>#VALUE!</v>
      </c>
    </row>
    <row r="261" spans="1:15" ht="13.5">
      <c r="A261" s="59" t="s">
        <v>322</v>
      </c>
      <c r="B261" s="58">
        <v>0</v>
      </c>
      <c r="C261" s="58">
        <v>0</v>
      </c>
      <c r="D261" s="54">
        <v>0</v>
      </c>
      <c r="E261" s="55"/>
      <c r="G261" t="e">
        <v>#VALUE!</v>
      </c>
      <c r="H261" s="56">
        <v>0</v>
      </c>
      <c r="O261" t="e">
        <v>#VALUE!</v>
      </c>
    </row>
    <row r="262" spans="1:15" ht="13.5">
      <c r="A262" s="57" t="s">
        <v>323</v>
      </c>
      <c r="B262" s="58">
        <v>0</v>
      </c>
      <c r="C262" s="58">
        <v>0</v>
      </c>
      <c r="D262" s="54">
        <v>0</v>
      </c>
      <c r="E262" s="55"/>
      <c r="G262" s="56" t="e">
        <v>#VALUE!</v>
      </c>
      <c r="H262" s="56">
        <v>0</v>
      </c>
      <c r="O262" s="56" t="e">
        <v>#VALUE!</v>
      </c>
    </row>
    <row r="263" spans="1:15" ht="13.5">
      <c r="A263" s="59" t="s">
        <v>324</v>
      </c>
      <c r="B263" s="58">
        <v>0</v>
      </c>
      <c r="C263" s="58">
        <v>0</v>
      </c>
      <c r="D263" s="54">
        <v>0</v>
      </c>
      <c r="E263" s="55"/>
      <c r="G263" t="e">
        <v>#VALUE!</v>
      </c>
      <c r="H263" s="56">
        <v>0</v>
      </c>
      <c r="O263" t="e">
        <v>#VALUE!</v>
      </c>
    </row>
    <row r="264" spans="1:15" ht="13.5">
      <c r="A264" s="59" t="s">
        <v>325</v>
      </c>
      <c r="B264" s="58">
        <v>0</v>
      </c>
      <c r="C264" s="58">
        <v>0</v>
      </c>
      <c r="D264" s="54">
        <v>0</v>
      </c>
      <c r="E264" s="55"/>
      <c r="G264" t="e">
        <v>#VALUE!</v>
      </c>
      <c r="H264" s="56">
        <v>0</v>
      </c>
      <c r="O264" t="e">
        <v>#VALUE!</v>
      </c>
    </row>
    <row r="265" spans="1:15" ht="13.5">
      <c r="A265" s="57" t="s">
        <v>326</v>
      </c>
      <c r="B265" s="58">
        <v>0</v>
      </c>
      <c r="C265" s="58">
        <v>0</v>
      </c>
      <c r="D265" s="54">
        <v>0</v>
      </c>
      <c r="E265" s="55"/>
      <c r="G265" s="56" t="e">
        <v>#VALUE!</v>
      </c>
      <c r="H265" s="56">
        <v>0</v>
      </c>
      <c r="O265" s="56" t="e">
        <v>#VALUE!</v>
      </c>
    </row>
    <row r="266" spans="1:15" ht="13.5">
      <c r="A266" s="59" t="s">
        <v>327</v>
      </c>
      <c r="B266" s="58">
        <v>0</v>
      </c>
      <c r="C266" s="58">
        <v>0</v>
      </c>
      <c r="D266" s="54">
        <v>0</v>
      </c>
      <c r="E266" s="55"/>
      <c r="G266" t="e">
        <v>#VALUE!</v>
      </c>
      <c r="H266" s="56">
        <v>0</v>
      </c>
      <c r="O266" t="e">
        <v>#VALUE!</v>
      </c>
    </row>
    <row r="267" spans="1:15" ht="13.5">
      <c r="A267" s="59" t="s">
        <v>328</v>
      </c>
      <c r="B267" s="58">
        <v>0</v>
      </c>
      <c r="C267" s="58">
        <v>0</v>
      </c>
      <c r="D267" s="54">
        <v>0</v>
      </c>
      <c r="E267" s="55"/>
      <c r="G267" t="e">
        <v>#VALUE!</v>
      </c>
      <c r="H267" s="56">
        <v>0</v>
      </c>
      <c r="O267" t="e">
        <v>#VALUE!</v>
      </c>
    </row>
    <row r="268" spans="1:15" ht="13.5">
      <c r="A268" s="59" t="s">
        <v>329</v>
      </c>
      <c r="B268" s="58">
        <v>0</v>
      </c>
      <c r="C268" s="58">
        <v>0</v>
      </c>
      <c r="D268" s="54">
        <v>0</v>
      </c>
      <c r="E268" s="55"/>
      <c r="G268" t="e">
        <v>#VALUE!</v>
      </c>
      <c r="H268" s="56">
        <v>0</v>
      </c>
      <c r="O268" t="e">
        <v>#VALUE!</v>
      </c>
    </row>
    <row r="269" spans="1:15" ht="13.5">
      <c r="A269" s="59" t="s">
        <v>330</v>
      </c>
      <c r="B269" s="58">
        <v>0</v>
      </c>
      <c r="C269" s="58">
        <v>0</v>
      </c>
      <c r="D269" s="54">
        <v>0</v>
      </c>
      <c r="E269" s="55"/>
      <c r="G269" t="e">
        <v>#VALUE!</v>
      </c>
      <c r="H269" s="56">
        <v>0</v>
      </c>
      <c r="O269" t="e">
        <v>#VALUE!</v>
      </c>
    </row>
    <row r="270" spans="1:15" ht="13.5">
      <c r="A270" s="59" t="s">
        <v>331</v>
      </c>
      <c r="B270" s="58">
        <v>0</v>
      </c>
      <c r="C270" s="58">
        <v>0</v>
      </c>
      <c r="D270" s="54">
        <v>0</v>
      </c>
      <c r="E270" s="55"/>
      <c r="G270" t="e">
        <v>#VALUE!</v>
      </c>
      <c r="H270" s="56">
        <v>0</v>
      </c>
      <c r="O270" t="e">
        <v>#VALUE!</v>
      </c>
    </row>
    <row r="271" spans="1:15" ht="13.5">
      <c r="A271" s="57" t="s">
        <v>332</v>
      </c>
      <c r="B271" s="58">
        <v>0</v>
      </c>
      <c r="C271" s="58">
        <v>0</v>
      </c>
      <c r="D271" s="54">
        <v>0</v>
      </c>
      <c r="E271" s="55"/>
      <c r="G271" s="56" t="e">
        <v>#VALUE!</v>
      </c>
      <c r="H271" s="56">
        <v>0</v>
      </c>
      <c r="O271" s="56" t="e">
        <v>#VALUE!</v>
      </c>
    </row>
    <row r="272" spans="1:15" ht="13.5">
      <c r="A272" s="59" t="s">
        <v>333</v>
      </c>
      <c r="B272" s="58">
        <v>0</v>
      </c>
      <c r="C272" s="58">
        <v>0</v>
      </c>
      <c r="D272" s="54">
        <v>0</v>
      </c>
      <c r="E272" s="55"/>
      <c r="G272" t="e">
        <v>#VALUE!</v>
      </c>
      <c r="H272" s="56">
        <v>0</v>
      </c>
      <c r="O272" t="e">
        <v>#VALUE!</v>
      </c>
    </row>
    <row r="273" spans="1:15" ht="13.5">
      <c r="A273" s="59" t="s">
        <v>334</v>
      </c>
      <c r="B273" s="58">
        <v>0</v>
      </c>
      <c r="C273" s="58">
        <v>0</v>
      </c>
      <c r="D273" s="54">
        <v>0</v>
      </c>
      <c r="E273" s="55"/>
      <c r="G273" t="e">
        <v>#VALUE!</v>
      </c>
      <c r="H273" s="56">
        <v>0</v>
      </c>
      <c r="O273" t="e">
        <v>#VALUE!</v>
      </c>
    </row>
    <row r="274" spans="1:15" ht="13.5">
      <c r="A274" s="59" t="s">
        <v>335</v>
      </c>
      <c r="B274" s="58">
        <v>0</v>
      </c>
      <c r="C274" s="58">
        <v>0</v>
      </c>
      <c r="D274" s="54">
        <v>0</v>
      </c>
      <c r="E274" s="55"/>
      <c r="G274" t="e">
        <v>#VALUE!</v>
      </c>
      <c r="H274" s="56">
        <v>0</v>
      </c>
      <c r="O274" t="e">
        <v>#VALUE!</v>
      </c>
    </row>
    <row r="275" spans="1:15" ht="13.5">
      <c r="A275" s="57" t="s">
        <v>336</v>
      </c>
      <c r="B275" s="58">
        <v>0</v>
      </c>
      <c r="C275" s="58">
        <v>0</v>
      </c>
      <c r="D275" s="54">
        <v>0</v>
      </c>
      <c r="E275" s="55"/>
      <c r="G275" s="56" t="e">
        <v>#VALUE!</v>
      </c>
      <c r="H275" s="56">
        <v>0</v>
      </c>
      <c r="O275" s="56" t="e">
        <v>#VALUE!</v>
      </c>
    </row>
    <row r="276" spans="1:15" ht="13.5">
      <c r="A276" s="59" t="s">
        <v>337</v>
      </c>
      <c r="B276" s="58">
        <v>0</v>
      </c>
      <c r="C276" s="58">
        <v>0</v>
      </c>
      <c r="D276" s="54">
        <v>0</v>
      </c>
      <c r="E276" s="55"/>
      <c r="G276" t="e">
        <v>#VALUE!</v>
      </c>
      <c r="H276" s="56">
        <v>0</v>
      </c>
      <c r="O276" t="e">
        <v>#VALUE!</v>
      </c>
    </row>
    <row r="277" spans="1:15" ht="13.5">
      <c r="A277" s="57" t="s">
        <v>338</v>
      </c>
      <c r="B277" s="58">
        <v>0</v>
      </c>
      <c r="C277" s="58">
        <v>0</v>
      </c>
      <c r="D277" s="54">
        <v>0</v>
      </c>
      <c r="E277" s="55"/>
      <c r="G277" s="56" t="e">
        <v>#VALUE!</v>
      </c>
      <c r="H277" s="56">
        <v>0</v>
      </c>
      <c r="O277" s="56" t="e">
        <v>#VALUE!</v>
      </c>
    </row>
    <row r="278" spans="1:15" ht="13.5">
      <c r="A278" s="59" t="s">
        <v>339</v>
      </c>
      <c r="B278" s="58">
        <v>0</v>
      </c>
      <c r="C278" s="58">
        <v>0</v>
      </c>
      <c r="D278" s="54">
        <v>0</v>
      </c>
      <c r="E278" s="55"/>
      <c r="G278" t="e">
        <v>#VALUE!</v>
      </c>
      <c r="H278" s="56">
        <v>0</v>
      </c>
      <c r="O278" t="e">
        <v>#VALUE!</v>
      </c>
    </row>
    <row r="279" spans="1:15" ht="13.5">
      <c r="A279" s="59" t="s">
        <v>340</v>
      </c>
      <c r="B279" s="58">
        <v>0</v>
      </c>
      <c r="C279" s="58">
        <v>0</v>
      </c>
      <c r="D279" s="54">
        <v>0</v>
      </c>
      <c r="E279" s="55"/>
      <c r="G279" t="e">
        <v>#VALUE!</v>
      </c>
      <c r="H279" s="56">
        <v>0</v>
      </c>
      <c r="O279" t="e">
        <v>#VALUE!</v>
      </c>
    </row>
    <row r="280" spans="1:15" ht="13.5">
      <c r="A280" s="59" t="s">
        <v>341</v>
      </c>
      <c r="B280" s="58">
        <v>0</v>
      </c>
      <c r="C280" s="58">
        <v>0</v>
      </c>
      <c r="D280" s="54">
        <v>0</v>
      </c>
      <c r="E280" s="55"/>
      <c r="G280" t="e">
        <v>#VALUE!</v>
      </c>
      <c r="H280" s="56">
        <v>0</v>
      </c>
      <c r="O280" t="e">
        <v>#VALUE!</v>
      </c>
    </row>
    <row r="281" spans="1:15" ht="13.5">
      <c r="A281" s="59" t="s">
        <v>342</v>
      </c>
      <c r="B281" s="58">
        <v>0</v>
      </c>
      <c r="C281" s="58">
        <v>0</v>
      </c>
      <c r="D281" s="54">
        <v>0</v>
      </c>
      <c r="E281" s="55"/>
      <c r="G281" t="e">
        <v>#VALUE!</v>
      </c>
      <c r="H281" s="56">
        <v>0</v>
      </c>
      <c r="O281" t="e">
        <v>#VALUE!</v>
      </c>
    </row>
    <row r="282" spans="1:15" ht="13.5">
      <c r="A282" s="57" t="s">
        <v>343</v>
      </c>
      <c r="B282" s="58">
        <v>0</v>
      </c>
      <c r="C282" s="58">
        <v>0</v>
      </c>
      <c r="D282" s="54">
        <v>0</v>
      </c>
      <c r="E282" s="55"/>
      <c r="G282" s="56" t="e">
        <v>#VALUE!</v>
      </c>
      <c r="H282" s="56">
        <v>0</v>
      </c>
      <c r="O282" s="56" t="e">
        <v>#VALUE!</v>
      </c>
    </row>
    <row r="283" spans="1:15" ht="13.5">
      <c r="A283" s="59" t="s">
        <v>167</v>
      </c>
      <c r="B283" s="58">
        <v>0</v>
      </c>
      <c r="C283" s="58">
        <v>0</v>
      </c>
      <c r="D283" s="54">
        <v>0</v>
      </c>
      <c r="E283" s="55"/>
      <c r="G283" t="e">
        <v>#VALUE!</v>
      </c>
      <c r="H283" s="56">
        <v>0</v>
      </c>
      <c r="O283" t="e">
        <v>#VALUE!</v>
      </c>
    </row>
    <row r="284" spans="1:15" ht="13.5">
      <c r="A284" s="59" t="s">
        <v>168</v>
      </c>
      <c r="B284" s="58">
        <v>0</v>
      </c>
      <c r="C284" s="58">
        <v>0</v>
      </c>
      <c r="D284" s="54">
        <v>0</v>
      </c>
      <c r="E284" s="55"/>
      <c r="G284" t="e">
        <v>#VALUE!</v>
      </c>
      <c r="H284" s="56">
        <v>0</v>
      </c>
      <c r="O284" t="e">
        <v>#VALUE!</v>
      </c>
    </row>
    <row r="285" spans="1:15" ht="13.5">
      <c r="A285" s="59" t="s">
        <v>169</v>
      </c>
      <c r="B285" s="58">
        <v>0</v>
      </c>
      <c r="C285" s="58">
        <v>0</v>
      </c>
      <c r="D285" s="54">
        <v>0</v>
      </c>
      <c r="E285" s="55"/>
      <c r="G285" t="e">
        <v>#VALUE!</v>
      </c>
      <c r="H285" s="56">
        <v>0</v>
      </c>
      <c r="O285" t="e">
        <v>#VALUE!</v>
      </c>
    </row>
    <row r="286" spans="1:15" ht="13.5">
      <c r="A286" s="59" t="s">
        <v>176</v>
      </c>
      <c r="B286" s="58">
        <v>0</v>
      </c>
      <c r="C286" s="58">
        <v>0</v>
      </c>
      <c r="D286" s="54">
        <v>0</v>
      </c>
      <c r="E286" s="55"/>
      <c r="G286" t="e">
        <v>#VALUE!</v>
      </c>
      <c r="H286" s="56">
        <v>0</v>
      </c>
      <c r="O286" t="e">
        <v>#VALUE!</v>
      </c>
    </row>
    <row r="287" spans="1:15" ht="13.5">
      <c r="A287" s="59" t="s">
        <v>344</v>
      </c>
      <c r="B287" s="58">
        <v>0</v>
      </c>
      <c r="C287" s="58">
        <v>0</v>
      </c>
      <c r="D287" s="54">
        <v>0</v>
      </c>
      <c r="E287" s="55"/>
      <c r="G287" t="e">
        <v>#VALUE!</v>
      </c>
      <c r="H287" s="56">
        <v>0</v>
      </c>
      <c r="O287" t="e">
        <v>#VALUE!</v>
      </c>
    </row>
    <row r="288" spans="1:15" ht="13.5">
      <c r="A288" s="57" t="s">
        <v>345</v>
      </c>
      <c r="B288" s="58">
        <v>0</v>
      </c>
      <c r="C288" s="58">
        <v>0</v>
      </c>
      <c r="D288" s="54">
        <v>0</v>
      </c>
      <c r="E288" s="55"/>
      <c r="G288" s="56" t="e">
        <v>#VALUE!</v>
      </c>
      <c r="H288" s="56">
        <v>0</v>
      </c>
      <c r="O288" s="56" t="e">
        <v>#VALUE!</v>
      </c>
    </row>
    <row r="289" spans="1:15" ht="13.5">
      <c r="A289" s="59" t="s">
        <v>346</v>
      </c>
      <c r="B289" s="58">
        <v>0</v>
      </c>
      <c r="C289" s="58">
        <v>0</v>
      </c>
      <c r="D289" s="54">
        <v>0</v>
      </c>
      <c r="E289" s="55"/>
      <c r="G289" t="e">
        <v>#VALUE!</v>
      </c>
      <c r="H289" s="56">
        <v>0</v>
      </c>
      <c r="O289" t="e">
        <v>#VALUE!</v>
      </c>
    </row>
    <row r="290" spans="1:15" ht="13.5">
      <c r="A290" s="57" t="s">
        <v>88</v>
      </c>
      <c r="B290" s="58">
        <v>2261</v>
      </c>
      <c r="C290" s="58">
        <v>2261</v>
      </c>
      <c r="D290" s="54">
        <v>0</v>
      </c>
      <c r="E290" s="55"/>
      <c r="G290" s="56" t="e">
        <v>#VALUE!</v>
      </c>
      <c r="H290" s="56">
        <v>-104</v>
      </c>
      <c r="O290" s="56" t="e">
        <v>#VALUE!</v>
      </c>
    </row>
    <row r="291" spans="1:15" ht="13.5">
      <c r="A291" s="57" t="s">
        <v>347</v>
      </c>
      <c r="B291" s="58">
        <v>0</v>
      </c>
      <c r="C291" s="58">
        <v>0</v>
      </c>
      <c r="D291" s="54">
        <v>0</v>
      </c>
      <c r="E291" s="55"/>
      <c r="G291" s="56" t="e">
        <v>#VALUE!</v>
      </c>
      <c r="H291" s="56">
        <v>0</v>
      </c>
      <c r="O291" s="56" t="e">
        <v>#VALUE!</v>
      </c>
    </row>
    <row r="292" spans="1:15" ht="13.5">
      <c r="A292" s="59" t="s">
        <v>348</v>
      </c>
      <c r="B292" s="58">
        <v>0</v>
      </c>
      <c r="C292" s="58">
        <v>0</v>
      </c>
      <c r="D292" s="54">
        <v>0</v>
      </c>
      <c r="E292" s="55"/>
      <c r="G292" t="e">
        <v>#VALUE!</v>
      </c>
      <c r="H292" s="56">
        <v>0</v>
      </c>
      <c r="O292" t="e">
        <v>#VALUE!</v>
      </c>
    </row>
    <row r="293" spans="1:15" ht="13.5">
      <c r="A293" s="57" t="s">
        <v>349</v>
      </c>
      <c r="B293" s="58">
        <v>0</v>
      </c>
      <c r="C293" s="58">
        <v>0</v>
      </c>
      <c r="D293" s="54">
        <v>0</v>
      </c>
      <c r="E293" s="55"/>
      <c r="G293" s="56" t="e">
        <v>#VALUE!</v>
      </c>
      <c r="H293" s="56">
        <v>0</v>
      </c>
      <c r="O293" s="56" t="e">
        <v>#VALUE!</v>
      </c>
    </row>
    <row r="294" spans="1:15" ht="13.5">
      <c r="A294" s="59" t="s">
        <v>350</v>
      </c>
      <c r="B294" s="58">
        <v>0</v>
      </c>
      <c r="C294" s="58">
        <v>0</v>
      </c>
      <c r="D294" s="54">
        <v>0</v>
      </c>
      <c r="E294" s="55"/>
      <c r="G294" t="e">
        <v>#VALUE!</v>
      </c>
      <c r="H294" s="56">
        <v>0</v>
      </c>
      <c r="O294" t="e">
        <v>#VALUE!</v>
      </c>
    </row>
    <row r="295" spans="1:15" ht="13.5">
      <c r="A295" s="57" t="s">
        <v>351</v>
      </c>
      <c r="B295" s="58">
        <v>0</v>
      </c>
      <c r="C295" s="58">
        <v>0</v>
      </c>
      <c r="D295" s="54">
        <v>0</v>
      </c>
      <c r="E295" s="55"/>
      <c r="G295" s="56" t="e">
        <v>#VALUE!</v>
      </c>
      <c r="H295" s="56">
        <v>0</v>
      </c>
      <c r="O295" s="56" t="e">
        <v>#VALUE!</v>
      </c>
    </row>
    <row r="296" spans="1:15" ht="13.5">
      <c r="A296" s="59" t="s">
        <v>352</v>
      </c>
      <c r="B296" s="58">
        <v>0</v>
      </c>
      <c r="C296" s="58">
        <v>0</v>
      </c>
      <c r="D296" s="54">
        <v>0</v>
      </c>
      <c r="E296" s="55"/>
      <c r="G296" t="e">
        <v>#VALUE!</v>
      </c>
      <c r="H296" s="56">
        <v>0</v>
      </c>
      <c r="O296" t="e">
        <v>#VALUE!</v>
      </c>
    </row>
    <row r="297" spans="1:15" ht="13.5">
      <c r="A297" s="57" t="s">
        <v>353</v>
      </c>
      <c r="B297" s="58">
        <v>2261</v>
      </c>
      <c r="C297" s="58">
        <v>2261</v>
      </c>
      <c r="D297" s="54">
        <v>0</v>
      </c>
      <c r="E297" s="55"/>
      <c r="G297" s="56" t="e">
        <v>#VALUE!</v>
      </c>
      <c r="H297" s="56">
        <v>-104</v>
      </c>
      <c r="O297" s="56" t="e">
        <v>#VALUE!</v>
      </c>
    </row>
    <row r="298" spans="1:15" ht="13.5">
      <c r="A298" s="59" t="s">
        <v>354</v>
      </c>
      <c r="B298" s="58">
        <v>0</v>
      </c>
      <c r="C298" s="58">
        <v>0</v>
      </c>
      <c r="D298" s="54">
        <v>0</v>
      </c>
      <c r="E298" s="55"/>
      <c r="G298" t="e">
        <v>#VALUE!</v>
      </c>
      <c r="H298" s="56">
        <v>0</v>
      </c>
      <c r="O298" t="e">
        <v>#VALUE!</v>
      </c>
    </row>
    <row r="299" spans="1:15" ht="13.5">
      <c r="A299" s="59" t="s">
        <v>355</v>
      </c>
      <c r="B299" s="58">
        <v>0</v>
      </c>
      <c r="C299" s="58">
        <v>0</v>
      </c>
      <c r="D299" s="54">
        <v>0</v>
      </c>
      <c r="E299" s="55"/>
      <c r="G299" t="e">
        <v>#VALUE!</v>
      </c>
      <c r="H299" s="56">
        <v>0</v>
      </c>
      <c r="O299" t="e">
        <v>#VALUE!</v>
      </c>
    </row>
    <row r="300" spans="1:15" ht="13.5">
      <c r="A300" s="59" t="s">
        <v>356</v>
      </c>
      <c r="B300" s="58">
        <v>2261</v>
      </c>
      <c r="C300" s="58">
        <v>2261</v>
      </c>
      <c r="D300" s="54">
        <v>0</v>
      </c>
      <c r="E300" s="55"/>
      <c r="G300" t="e">
        <v>#VALUE!</v>
      </c>
      <c r="H300" s="56">
        <v>-104</v>
      </c>
      <c r="O300" t="e">
        <v>#VALUE!</v>
      </c>
    </row>
    <row r="301" spans="1:15" ht="13.5">
      <c r="A301" s="59" t="s">
        <v>357</v>
      </c>
      <c r="B301" s="58">
        <v>0</v>
      </c>
      <c r="C301" s="58">
        <v>0</v>
      </c>
      <c r="D301" s="54">
        <v>0</v>
      </c>
      <c r="E301" s="55"/>
      <c r="G301" t="e">
        <v>#VALUE!</v>
      </c>
      <c r="H301" s="56">
        <v>0</v>
      </c>
      <c r="O301" t="e">
        <v>#VALUE!</v>
      </c>
    </row>
    <row r="302" spans="1:15" ht="13.5">
      <c r="A302" s="59" t="s">
        <v>358</v>
      </c>
      <c r="B302" s="58">
        <v>0</v>
      </c>
      <c r="C302" s="58">
        <v>0</v>
      </c>
      <c r="D302" s="54">
        <v>0</v>
      </c>
      <c r="E302" s="55"/>
      <c r="G302" t="e">
        <v>#VALUE!</v>
      </c>
      <c r="H302" s="56">
        <v>0</v>
      </c>
      <c r="O302" t="e">
        <v>#VALUE!</v>
      </c>
    </row>
    <row r="303" spans="1:15" ht="13.5">
      <c r="A303" s="59" t="s">
        <v>359</v>
      </c>
      <c r="B303" s="58">
        <v>0</v>
      </c>
      <c r="C303" s="58">
        <v>0</v>
      </c>
      <c r="D303" s="54">
        <v>0</v>
      </c>
      <c r="E303" s="55"/>
      <c r="G303" t="e">
        <v>#VALUE!</v>
      </c>
      <c r="H303" s="56">
        <v>0</v>
      </c>
      <c r="O303" t="e">
        <v>#VALUE!</v>
      </c>
    </row>
    <row r="304" spans="1:15" ht="13.5">
      <c r="A304" s="59" t="s">
        <v>360</v>
      </c>
      <c r="B304" s="58">
        <v>0</v>
      </c>
      <c r="C304" s="58">
        <v>0</v>
      </c>
      <c r="D304" s="54">
        <v>0</v>
      </c>
      <c r="E304" s="55"/>
      <c r="G304" t="e">
        <v>#VALUE!</v>
      </c>
      <c r="H304" s="56">
        <v>0</v>
      </c>
      <c r="O304" t="e">
        <v>#VALUE!</v>
      </c>
    </row>
    <row r="305" spans="1:15" ht="13.5">
      <c r="A305" s="59" t="s">
        <v>361</v>
      </c>
      <c r="B305" s="58">
        <v>0</v>
      </c>
      <c r="C305" s="58">
        <v>0</v>
      </c>
      <c r="D305" s="54">
        <v>0</v>
      </c>
      <c r="E305" s="55"/>
      <c r="G305" t="e">
        <v>#VALUE!</v>
      </c>
      <c r="H305" s="56">
        <v>0</v>
      </c>
      <c r="O305" t="e">
        <v>#VALUE!</v>
      </c>
    </row>
    <row r="306" spans="1:15" ht="13.5">
      <c r="A306" s="59" t="s">
        <v>362</v>
      </c>
      <c r="B306" s="58">
        <v>0</v>
      </c>
      <c r="C306" s="58">
        <v>0</v>
      </c>
      <c r="D306" s="54">
        <v>0</v>
      </c>
      <c r="E306" s="55"/>
      <c r="G306" t="e">
        <v>#VALUE!</v>
      </c>
      <c r="H306" s="56">
        <v>0</v>
      </c>
      <c r="O306" t="e">
        <v>#VALUE!</v>
      </c>
    </row>
    <row r="307" spans="1:15" ht="13.5">
      <c r="A307" s="57" t="s">
        <v>363</v>
      </c>
      <c r="B307" s="58">
        <v>0</v>
      </c>
      <c r="C307" s="58">
        <v>0</v>
      </c>
      <c r="D307" s="54">
        <v>0</v>
      </c>
      <c r="E307" s="55"/>
      <c r="G307" s="56" t="e">
        <v>#VALUE!</v>
      </c>
      <c r="H307" s="56">
        <v>0</v>
      </c>
      <c r="O307" s="56" t="e">
        <v>#VALUE!</v>
      </c>
    </row>
    <row r="308" spans="1:15" ht="13.5">
      <c r="A308" s="59" t="s">
        <v>364</v>
      </c>
      <c r="B308" s="58">
        <v>0</v>
      </c>
      <c r="C308" s="58">
        <v>0</v>
      </c>
      <c r="D308" s="54">
        <v>0</v>
      </c>
      <c r="E308" s="55"/>
      <c r="G308" t="e">
        <v>#VALUE!</v>
      </c>
      <c r="H308" s="56">
        <v>0</v>
      </c>
      <c r="O308" t="e">
        <v>#VALUE!</v>
      </c>
    </row>
    <row r="309" spans="1:15" ht="13.5">
      <c r="A309" s="57" t="s">
        <v>91</v>
      </c>
      <c r="B309" s="58">
        <v>51732</v>
      </c>
      <c r="C309" s="58">
        <v>53643</v>
      </c>
      <c r="D309" s="54">
        <v>1911</v>
      </c>
      <c r="E309" s="55"/>
      <c r="G309" s="56" t="e">
        <v>#VALUE!</v>
      </c>
      <c r="H309" s="56">
        <v>2020</v>
      </c>
      <c r="O309" s="56" t="e">
        <v>#VALUE!</v>
      </c>
    </row>
    <row r="310" spans="1:15" ht="13.5">
      <c r="A310" s="57" t="s">
        <v>365</v>
      </c>
      <c r="B310" s="58">
        <v>0</v>
      </c>
      <c r="C310" s="58">
        <v>0</v>
      </c>
      <c r="D310" s="54">
        <v>0</v>
      </c>
      <c r="E310" s="55"/>
      <c r="G310" s="56" t="e">
        <v>#VALUE!</v>
      </c>
      <c r="H310" s="56">
        <v>0</v>
      </c>
      <c r="O310" s="56" t="e">
        <v>#VALUE!</v>
      </c>
    </row>
    <row r="311" spans="1:15" ht="13.5">
      <c r="A311" s="59" t="s">
        <v>366</v>
      </c>
      <c r="B311" s="58">
        <v>0</v>
      </c>
      <c r="C311" s="58">
        <v>0</v>
      </c>
      <c r="D311" s="54">
        <v>0</v>
      </c>
      <c r="E311" s="55"/>
      <c r="G311" t="e">
        <v>#VALUE!</v>
      </c>
      <c r="H311" s="56">
        <v>0</v>
      </c>
      <c r="O311" t="e">
        <v>#VALUE!</v>
      </c>
    </row>
    <row r="312" spans="1:15" ht="13.5">
      <c r="A312" s="59" t="s">
        <v>367</v>
      </c>
      <c r="B312" s="58">
        <v>0</v>
      </c>
      <c r="C312" s="58">
        <v>0</v>
      </c>
      <c r="D312" s="54">
        <v>0</v>
      </c>
      <c r="E312" s="55"/>
      <c r="G312" t="e">
        <v>#VALUE!</v>
      </c>
      <c r="H312" s="56">
        <v>0</v>
      </c>
      <c r="O312" t="e">
        <v>#VALUE!</v>
      </c>
    </row>
    <row r="313" spans="1:15" ht="13.5">
      <c r="A313" s="57" t="s">
        <v>368</v>
      </c>
      <c r="B313" s="58">
        <v>47868</v>
      </c>
      <c r="C313" s="58">
        <v>49390</v>
      </c>
      <c r="D313" s="54">
        <v>1522</v>
      </c>
      <c r="E313" s="55"/>
      <c r="G313" s="56" t="e">
        <v>#VALUE!</v>
      </c>
      <c r="H313" s="56">
        <v>1514</v>
      </c>
      <c r="O313" s="56" t="e">
        <v>#VALUE!</v>
      </c>
    </row>
    <row r="314" spans="1:15" ht="27">
      <c r="A314" s="59" t="s">
        <v>167</v>
      </c>
      <c r="B314" s="58">
        <v>28354</v>
      </c>
      <c r="C314" s="58">
        <v>30476</v>
      </c>
      <c r="D314" s="54">
        <v>2122</v>
      </c>
      <c r="E314" s="55" t="s">
        <v>369</v>
      </c>
      <c r="G314" t="e">
        <v>#VALUE!</v>
      </c>
      <c r="H314" s="56">
        <v>1552</v>
      </c>
      <c r="O314" t="e">
        <v>#VALUE!</v>
      </c>
    </row>
    <row r="315" spans="1:15" ht="13.5">
      <c r="A315" s="59" t="s">
        <v>168</v>
      </c>
      <c r="B315" s="58">
        <v>5019</v>
      </c>
      <c r="C315" s="58">
        <v>5019</v>
      </c>
      <c r="D315" s="54">
        <v>0</v>
      </c>
      <c r="E315" s="55"/>
      <c r="G315" t="e">
        <v>#VALUE!</v>
      </c>
      <c r="H315" s="56">
        <v>0</v>
      </c>
      <c r="O315" t="e">
        <v>#VALUE!</v>
      </c>
    </row>
    <row r="316" spans="1:15" ht="13.5">
      <c r="A316" s="59" t="s">
        <v>169</v>
      </c>
      <c r="B316" s="58">
        <v>0</v>
      </c>
      <c r="C316" s="58">
        <v>0</v>
      </c>
      <c r="D316" s="54">
        <v>0</v>
      </c>
      <c r="E316" s="55"/>
      <c r="G316" t="e">
        <v>#VALUE!</v>
      </c>
      <c r="H316" s="56">
        <v>0</v>
      </c>
      <c r="O316" t="e">
        <v>#VALUE!</v>
      </c>
    </row>
    <row r="317" spans="1:15" ht="13.5">
      <c r="A317" s="59" t="s">
        <v>211</v>
      </c>
      <c r="B317" s="58">
        <v>858</v>
      </c>
      <c r="C317" s="58">
        <v>858</v>
      </c>
      <c r="D317" s="54">
        <v>0</v>
      </c>
      <c r="E317" s="55"/>
      <c r="G317" t="e">
        <v>#VALUE!</v>
      </c>
      <c r="H317" s="56">
        <v>-390</v>
      </c>
      <c r="O317" t="e">
        <v>#VALUE!</v>
      </c>
    </row>
    <row r="318" spans="1:15" ht="13.5">
      <c r="A318" s="59" t="s">
        <v>370</v>
      </c>
      <c r="B318" s="58">
        <v>12429</v>
      </c>
      <c r="C318" s="58">
        <v>11829</v>
      </c>
      <c r="D318" s="54">
        <v>-600</v>
      </c>
      <c r="E318" s="55" t="s">
        <v>371</v>
      </c>
      <c r="F318" s="60"/>
      <c r="G318" s="60" t="e">
        <v>#VALUE!</v>
      </c>
      <c r="H318" s="61">
        <v>-1638</v>
      </c>
      <c r="I318" s="60"/>
      <c r="J318" s="60"/>
      <c r="K318" s="60"/>
      <c r="L318" s="60"/>
      <c r="M318" s="60"/>
      <c r="N318" s="60"/>
      <c r="O318" t="e">
        <v>#VALUE!</v>
      </c>
    </row>
    <row r="319" spans="1:15" ht="13.5">
      <c r="A319" s="59" t="s">
        <v>372</v>
      </c>
      <c r="B319" s="58">
        <v>235</v>
      </c>
      <c r="C319" s="58">
        <v>235</v>
      </c>
      <c r="D319" s="54">
        <v>0</v>
      </c>
      <c r="E319" s="55"/>
      <c r="G319" t="e">
        <v>#VALUE!</v>
      </c>
      <c r="H319" s="56">
        <v>0</v>
      </c>
      <c r="O319" t="e">
        <v>#VALUE!</v>
      </c>
    </row>
    <row r="320" spans="1:15" ht="13.5">
      <c r="A320" s="59" t="s">
        <v>176</v>
      </c>
      <c r="B320" s="58">
        <v>0</v>
      </c>
      <c r="C320" s="58">
        <v>0</v>
      </c>
      <c r="D320" s="54">
        <v>0</v>
      </c>
      <c r="E320" s="55"/>
      <c r="G320" t="e">
        <v>#VALUE!</v>
      </c>
      <c r="H320" s="56">
        <v>0</v>
      </c>
      <c r="O320" t="e">
        <v>#VALUE!</v>
      </c>
    </row>
    <row r="321" spans="1:15" ht="13.5">
      <c r="A321" s="59" t="s">
        <v>373</v>
      </c>
      <c r="B321" s="58">
        <v>973</v>
      </c>
      <c r="C321" s="58">
        <v>973</v>
      </c>
      <c r="D321" s="54">
        <v>0</v>
      </c>
      <c r="E321" s="55"/>
      <c r="G321" t="e">
        <v>#VALUE!</v>
      </c>
      <c r="H321" s="56">
        <v>1990</v>
      </c>
      <c r="O321" t="e">
        <v>#VALUE!</v>
      </c>
    </row>
    <row r="322" spans="1:15" ht="13.5">
      <c r="A322" s="57" t="s">
        <v>374</v>
      </c>
      <c r="B322" s="58">
        <v>0</v>
      </c>
      <c r="C322" s="58">
        <v>0</v>
      </c>
      <c r="D322" s="54">
        <v>0</v>
      </c>
      <c r="E322" s="55"/>
      <c r="G322" s="56" t="e">
        <v>#VALUE!</v>
      </c>
      <c r="H322" s="56">
        <v>0</v>
      </c>
      <c r="O322" s="56" t="e">
        <v>#VALUE!</v>
      </c>
    </row>
    <row r="323" spans="1:15" ht="13.5">
      <c r="A323" s="59" t="s">
        <v>167</v>
      </c>
      <c r="B323" s="58">
        <v>0</v>
      </c>
      <c r="C323" s="58">
        <v>0</v>
      </c>
      <c r="D323" s="54">
        <v>0</v>
      </c>
      <c r="E323" s="55"/>
      <c r="G323" t="e">
        <v>#VALUE!</v>
      </c>
      <c r="H323" s="56">
        <v>0</v>
      </c>
      <c r="O323" t="e">
        <v>#VALUE!</v>
      </c>
    </row>
    <row r="324" spans="1:15" ht="13.5">
      <c r="A324" s="59" t="s">
        <v>168</v>
      </c>
      <c r="B324" s="58">
        <v>0</v>
      </c>
      <c r="C324" s="58">
        <v>0</v>
      </c>
      <c r="D324" s="54">
        <v>0</v>
      </c>
      <c r="E324" s="55"/>
      <c r="G324" t="e">
        <v>#VALUE!</v>
      </c>
      <c r="H324" s="56">
        <v>0</v>
      </c>
      <c r="O324" t="e">
        <v>#VALUE!</v>
      </c>
    </row>
    <row r="325" spans="1:15" ht="13.5">
      <c r="A325" s="59" t="s">
        <v>169</v>
      </c>
      <c r="B325" s="58">
        <v>0</v>
      </c>
      <c r="C325" s="58">
        <v>0</v>
      </c>
      <c r="D325" s="54">
        <v>0</v>
      </c>
      <c r="E325" s="55"/>
      <c r="G325" t="e">
        <v>#VALUE!</v>
      </c>
      <c r="H325" s="56">
        <v>0</v>
      </c>
      <c r="O325" t="e">
        <v>#VALUE!</v>
      </c>
    </row>
    <row r="326" spans="1:15" ht="13.5">
      <c r="A326" s="59" t="s">
        <v>375</v>
      </c>
      <c r="B326" s="58">
        <v>0</v>
      </c>
      <c r="C326" s="58">
        <v>0</v>
      </c>
      <c r="D326" s="54">
        <v>0</v>
      </c>
      <c r="E326" s="55"/>
      <c r="G326" t="e">
        <v>#VALUE!</v>
      </c>
      <c r="H326" s="56">
        <v>0</v>
      </c>
      <c r="O326" t="e">
        <v>#VALUE!</v>
      </c>
    </row>
    <row r="327" spans="1:15" ht="13.5">
      <c r="A327" s="59" t="s">
        <v>176</v>
      </c>
      <c r="B327" s="58">
        <v>0</v>
      </c>
      <c r="C327" s="58">
        <v>0</v>
      </c>
      <c r="D327" s="54">
        <v>0</v>
      </c>
      <c r="E327" s="55"/>
      <c r="G327" t="e">
        <v>#VALUE!</v>
      </c>
      <c r="H327" s="56">
        <v>0</v>
      </c>
      <c r="O327" t="e">
        <v>#VALUE!</v>
      </c>
    </row>
    <row r="328" spans="1:15" ht="13.5">
      <c r="A328" s="59" t="s">
        <v>376</v>
      </c>
      <c r="B328" s="58">
        <v>0</v>
      </c>
      <c r="C328" s="58">
        <v>0</v>
      </c>
      <c r="D328" s="54">
        <v>0</v>
      </c>
      <c r="E328" s="55"/>
      <c r="G328" t="e">
        <v>#VALUE!</v>
      </c>
      <c r="H328" s="56">
        <v>0</v>
      </c>
      <c r="O328" t="e">
        <v>#VALUE!</v>
      </c>
    </row>
    <row r="329" spans="1:15" ht="13.5">
      <c r="A329" s="57" t="s">
        <v>377</v>
      </c>
      <c r="B329" s="58">
        <v>0</v>
      </c>
      <c r="C329" s="58">
        <v>0</v>
      </c>
      <c r="D329" s="54">
        <v>0</v>
      </c>
      <c r="E329" s="55"/>
      <c r="G329" s="56" t="e">
        <v>#VALUE!</v>
      </c>
      <c r="H329" s="56">
        <v>0</v>
      </c>
      <c r="O329" s="56" t="e">
        <v>#VALUE!</v>
      </c>
    </row>
    <row r="330" spans="1:15" ht="13.5">
      <c r="A330" s="59" t="s">
        <v>167</v>
      </c>
      <c r="B330" s="58">
        <v>0</v>
      </c>
      <c r="C330" s="58">
        <v>0</v>
      </c>
      <c r="D330" s="54">
        <v>0</v>
      </c>
      <c r="E330" s="55"/>
      <c r="G330" t="e">
        <v>#VALUE!</v>
      </c>
      <c r="H330" s="56">
        <v>0</v>
      </c>
      <c r="O330" t="e">
        <v>#VALUE!</v>
      </c>
    </row>
    <row r="331" spans="1:15" ht="13.5">
      <c r="A331" s="59" t="s">
        <v>168</v>
      </c>
      <c r="B331" s="58">
        <v>0</v>
      </c>
      <c r="C331" s="58">
        <v>0</v>
      </c>
      <c r="D331" s="54">
        <v>0</v>
      </c>
      <c r="E331" s="55"/>
      <c r="G331" t="e">
        <v>#VALUE!</v>
      </c>
      <c r="H331" s="56">
        <v>0</v>
      </c>
      <c r="O331" t="e">
        <v>#VALUE!</v>
      </c>
    </row>
    <row r="332" spans="1:15" ht="13.5">
      <c r="A332" s="59" t="s">
        <v>169</v>
      </c>
      <c r="B332" s="58">
        <v>0</v>
      </c>
      <c r="C332" s="58">
        <v>0</v>
      </c>
      <c r="D332" s="54">
        <v>0</v>
      </c>
      <c r="E332" s="55"/>
      <c r="G332" t="e">
        <v>#VALUE!</v>
      </c>
      <c r="H332" s="56">
        <v>0</v>
      </c>
      <c r="O332" t="e">
        <v>#VALUE!</v>
      </c>
    </row>
    <row r="333" spans="1:15" ht="13.5">
      <c r="A333" s="59" t="s">
        <v>378</v>
      </c>
      <c r="B333" s="58">
        <v>0</v>
      </c>
      <c r="C333" s="58">
        <v>0</v>
      </c>
      <c r="D333" s="54">
        <v>0</v>
      </c>
      <c r="E333" s="55"/>
      <c r="G333" t="e">
        <v>#VALUE!</v>
      </c>
      <c r="H333" s="56">
        <v>0</v>
      </c>
      <c r="O333" t="e">
        <v>#VALUE!</v>
      </c>
    </row>
    <row r="334" spans="1:15" ht="13.5">
      <c r="A334" s="59" t="s">
        <v>379</v>
      </c>
      <c r="B334" s="58">
        <v>0</v>
      </c>
      <c r="C334" s="58">
        <v>0</v>
      </c>
      <c r="D334" s="54">
        <v>0</v>
      </c>
      <c r="E334" s="55"/>
      <c r="G334" t="e">
        <v>#VALUE!</v>
      </c>
      <c r="H334" s="56">
        <v>0</v>
      </c>
      <c r="O334" t="e">
        <v>#VALUE!</v>
      </c>
    </row>
    <row r="335" spans="1:15" ht="13.5">
      <c r="A335" s="59" t="s">
        <v>176</v>
      </c>
      <c r="B335" s="58">
        <v>0</v>
      </c>
      <c r="C335" s="58">
        <v>0</v>
      </c>
      <c r="D335" s="54">
        <v>0</v>
      </c>
      <c r="E335" s="55"/>
      <c r="G335" t="e">
        <v>#VALUE!</v>
      </c>
      <c r="H335" s="56">
        <v>0</v>
      </c>
      <c r="O335" t="e">
        <v>#VALUE!</v>
      </c>
    </row>
    <row r="336" spans="1:15" ht="13.5">
      <c r="A336" s="59" t="s">
        <v>380</v>
      </c>
      <c r="B336" s="58">
        <v>0</v>
      </c>
      <c r="C336" s="58">
        <v>0</v>
      </c>
      <c r="D336" s="54">
        <v>0</v>
      </c>
      <c r="E336" s="55"/>
      <c r="G336" t="e">
        <v>#VALUE!</v>
      </c>
      <c r="H336" s="56">
        <v>0</v>
      </c>
      <c r="O336" t="e">
        <v>#VALUE!</v>
      </c>
    </row>
    <row r="337" spans="1:15" ht="13.5">
      <c r="A337" s="57" t="s">
        <v>381</v>
      </c>
      <c r="B337" s="58">
        <v>0</v>
      </c>
      <c r="C337" s="58">
        <v>0</v>
      </c>
      <c r="D337" s="54">
        <v>0</v>
      </c>
      <c r="E337" s="55"/>
      <c r="G337" s="56" t="e">
        <v>#VALUE!</v>
      </c>
      <c r="H337" s="56">
        <v>0</v>
      </c>
      <c r="O337" s="56" t="e">
        <v>#VALUE!</v>
      </c>
    </row>
    <row r="338" spans="1:15" ht="13.5">
      <c r="A338" s="59" t="s">
        <v>167</v>
      </c>
      <c r="B338" s="58">
        <v>0</v>
      </c>
      <c r="C338" s="58">
        <v>0</v>
      </c>
      <c r="D338" s="54">
        <v>0</v>
      </c>
      <c r="E338" s="55"/>
      <c r="G338" t="e">
        <v>#VALUE!</v>
      </c>
      <c r="H338" s="56">
        <v>0</v>
      </c>
      <c r="O338" t="e">
        <v>#VALUE!</v>
      </c>
    </row>
    <row r="339" spans="1:15" ht="13.5">
      <c r="A339" s="59" t="s">
        <v>168</v>
      </c>
      <c r="B339" s="58">
        <v>0</v>
      </c>
      <c r="C339" s="58">
        <v>0</v>
      </c>
      <c r="D339" s="54">
        <v>0</v>
      </c>
      <c r="E339" s="55"/>
      <c r="G339" t="e">
        <v>#VALUE!</v>
      </c>
      <c r="H339" s="56">
        <v>0</v>
      </c>
      <c r="O339" t="e">
        <v>#VALUE!</v>
      </c>
    </row>
    <row r="340" spans="1:15" ht="13.5">
      <c r="A340" s="59" t="s">
        <v>169</v>
      </c>
      <c r="B340" s="58">
        <v>0</v>
      </c>
      <c r="C340" s="58">
        <v>0</v>
      </c>
      <c r="D340" s="54">
        <v>0</v>
      </c>
      <c r="E340" s="55"/>
      <c r="G340" t="e">
        <v>#VALUE!</v>
      </c>
      <c r="H340" s="56">
        <v>0</v>
      </c>
      <c r="O340" t="e">
        <v>#VALUE!</v>
      </c>
    </row>
    <row r="341" spans="1:15" ht="13.5">
      <c r="A341" s="59" t="s">
        <v>382</v>
      </c>
      <c r="B341" s="58">
        <v>0</v>
      </c>
      <c r="C341" s="58">
        <v>0</v>
      </c>
      <c r="D341" s="54">
        <v>0</v>
      </c>
      <c r="E341" s="55"/>
      <c r="G341" t="e">
        <v>#VALUE!</v>
      </c>
      <c r="H341" s="56">
        <v>0</v>
      </c>
      <c r="O341" t="e">
        <v>#VALUE!</v>
      </c>
    </row>
    <row r="342" spans="1:15" ht="13.5">
      <c r="A342" s="59" t="s">
        <v>383</v>
      </c>
      <c r="B342" s="58">
        <v>0</v>
      </c>
      <c r="C342" s="58">
        <v>0</v>
      </c>
      <c r="D342" s="54">
        <v>0</v>
      </c>
      <c r="E342" s="55"/>
      <c r="G342" t="e">
        <v>#VALUE!</v>
      </c>
      <c r="H342" s="56">
        <v>0</v>
      </c>
      <c r="O342" t="e">
        <v>#VALUE!</v>
      </c>
    </row>
    <row r="343" spans="1:15" ht="13.5">
      <c r="A343" s="59" t="s">
        <v>384</v>
      </c>
      <c r="B343" s="58">
        <v>0</v>
      </c>
      <c r="C343" s="58">
        <v>0</v>
      </c>
      <c r="D343" s="54">
        <v>0</v>
      </c>
      <c r="E343" s="55"/>
      <c r="G343" t="e">
        <v>#VALUE!</v>
      </c>
      <c r="H343" s="56">
        <v>0</v>
      </c>
      <c r="O343" t="e">
        <v>#VALUE!</v>
      </c>
    </row>
    <row r="344" spans="1:15" ht="13.5">
      <c r="A344" s="59" t="s">
        <v>176</v>
      </c>
      <c r="B344" s="58">
        <v>0</v>
      </c>
      <c r="C344" s="58">
        <v>0</v>
      </c>
      <c r="D344" s="54">
        <v>0</v>
      </c>
      <c r="E344" s="55"/>
      <c r="G344" t="e">
        <v>#VALUE!</v>
      </c>
      <c r="H344" s="56">
        <v>0</v>
      </c>
      <c r="O344" t="e">
        <v>#VALUE!</v>
      </c>
    </row>
    <row r="345" spans="1:15" ht="13.5">
      <c r="A345" s="59" t="s">
        <v>385</v>
      </c>
      <c r="B345" s="58">
        <v>0</v>
      </c>
      <c r="C345" s="58">
        <v>0</v>
      </c>
      <c r="D345" s="54">
        <v>0</v>
      </c>
      <c r="E345" s="55"/>
      <c r="G345" t="e">
        <v>#VALUE!</v>
      </c>
      <c r="H345" s="56">
        <v>0</v>
      </c>
      <c r="O345" t="e">
        <v>#VALUE!</v>
      </c>
    </row>
    <row r="346" spans="1:15" ht="13.5">
      <c r="A346" s="57" t="s">
        <v>386</v>
      </c>
      <c r="B346" s="58">
        <v>1872</v>
      </c>
      <c r="C346" s="58">
        <v>2099</v>
      </c>
      <c r="D346" s="54">
        <v>227</v>
      </c>
      <c r="E346" s="55"/>
      <c r="G346" s="56" t="e">
        <v>#VALUE!</v>
      </c>
      <c r="H346" s="56">
        <v>209</v>
      </c>
      <c r="O346" s="56" t="e">
        <v>#VALUE!</v>
      </c>
    </row>
    <row r="347" spans="1:15" ht="13.5">
      <c r="A347" s="59" t="s">
        <v>167</v>
      </c>
      <c r="B347" s="58">
        <v>1410</v>
      </c>
      <c r="C347" s="58">
        <v>1491</v>
      </c>
      <c r="D347" s="54">
        <v>81</v>
      </c>
      <c r="E347" s="55"/>
      <c r="G347" t="e">
        <v>#VALUE!</v>
      </c>
      <c r="H347" s="56">
        <v>69</v>
      </c>
      <c r="O347" t="e">
        <v>#VALUE!</v>
      </c>
    </row>
    <row r="348" spans="1:15" ht="13.5">
      <c r="A348" s="59" t="s">
        <v>168</v>
      </c>
      <c r="B348" s="58">
        <v>166</v>
      </c>
      <c r="C348" s="58">
        <v>166</v>
      </c>
      <c r="D348" s="54">
        <v>0</v>
      </c>
      <c r="E348" s="55"/>
      <c r="G348" t="e">
        <v>#VALUE!</v>
      </c>
      <c r="H348" s="56">
        <v>-24</v>
      </c>
      <c r="O348" t="e">
        <v>#VALUE!</v>
      </c>
    </row>
    <row r="349" spans="1:15" ht="13.5">
      <c r="A349" s="59" t="s">
        <v>169</v>
      </c>
      <c r="B349" s="58">
        <v>0</v>
      </c>
      <c r="C349" s="58">
        <v>0</v>
      </c>
      <c r="D349" s="54">
        <v>0</v>
      </c>
      <c r="E349" s="55"/>
      <c r="G349" t="e">
        <v>#VALUE!</v>
      </c>
      <c r="H349" s="56">
        <v>0</v>
      </c>
      <c r="O349" t="e">
        <v>#VALUE!</v>
      </c>
    </row>
    <row r="350" spans="1:15" ht="13.5">
      <c r="A350" s="59" t="s">
        <v>387</v>
      </c>
      <c r="B350" s="58">
        <v>0</v>
      </c>
      <c r="C350" s="58">
        <v>0</v>
      </c>
      <c r="D350" s="54">
        <v>0</v>
      </c>
      <c r="E350" s="55"/>
      <c r="G350" t="e">
        <v>#VALUE!</v>
      </c>
      <c r="H350" s="56">
        <v>1</v>
      </c>
      <c r="O350" t="e">
        <v>#VALUE!</v>
      </c>
    </row>
    <row r="351" spans="1:15" ht="13.5">
      <c r="A351" s="59" t="s">
        <v>388</v>
      </c>
      <c r="B351" s="58">
        <v>0</v>
      </c>
      <c r="C351" s="58">
        <v>0</v>
      </c>
      <c r="D351" s="54">
        <v>0</v>
      </c>
      <c r="E351" s="55"/>
      <c r="G351" t="e">
        <v>#VALUE!</v>
      </c>
      <c r="H351" s="56">
        <v>0</v>
      </c>
      <c r="O351" t="e">
        <v>#VALUE!</v>
      </c>
    </row>
    <row r="352" spans="1:15" ht="13.5">
      <c r="A352" s="59" t="s">
        <v>389</v>
      </c>
      <c r="B352" s="58">
        <v>0</v>
      </c>
      <c r="C352" s="58">
        <v>0</v>
      </c>
      <c r="D352" s="54">
        <v>0</v>
      </c>
      <c r="E352" s="55"/>
      <c r="G352" t="e">
        <v>#VALUE!</v>
      </c>
      <c r="H352" s="56">
        <v>100</v>
      </c>
      <c r="O352" t="e">
        <v>#VALUE!</v>
      </c>
    </row>
    <row r="353" spans="1:15" ht="13.5">
      <c r="A353" s="59" t="s">
        <v>390</v>
      </c>
      <c r="B353" s="58">
        <v>264</v>
      </c>
      <c r="C353" s="58">
        <v>310</v>
      </c>
      <c r="D353" s="54">
        <v>46</v>
      </c>
      <c r="E353" s="55"/>
      <c r="G353" t="e">
        <v>#VALUE!</v>
      </c>
      <c r="H353" s="56">
        <v>-7</v>
      </c>
      <c r="O353" t="e">
        <v>#VALUE!</v>
      </c>
    </row>
    <row r="354" spans="1:15" ht="13.5">
      <c r="A354" s="59" t="s">
        <v>391</v>
      </c>
      <c r="B354" s="58">
        <v>0</v>
      </c>
      <c r="C354" s="58">
        <v>0</v>
      </c>
      <c r="D354" s="54">
        <v>0</v>
      </c>
      <c r="E354" s="55"/>
      <c r="G354" t="e">
        <v>#VALUE!</v>
      </c>
      <c r="H354" s="56">
        <v>0</v>
      </c>
      <c r="O354" t="e">
        <v>#VALUE!</v>
      </c>
    </row>
    <row r="355" spans="1:15" ht="13.5">
      <c r="A355" s="59" t="s">
        <v>392</v>
      </c>
      <c r="B355" s="58">
        <v>0</v>
      </c>
      <c r="C355" s="58">
        <v>0</v>
      </c>
      <c r="D355" s="54">
        <v>0</v>
      </c>
      <c r="E355" s="55"/>
      <c r="G355" t="e">
        <v>#VALUE!</v>
      </c>
      <c r="H355" s="56">
        <v>0</v>
      </c>
      <c r="O355" t="e">
        <v>#VALUE!</v>
      </c>
    </row>
    <row r="356" spans="1:15" ht="13.5">
      <c r="A356" s="59" t="s">
        <v>393</v>
      </c>
      <c r="B356" s="58">
        <v>0</v>
      </c>
      <c r="C356" s="58">
        <v>0</v>
      </c>
      <c r="D356" s="54">
        <v>0</v>
      </c>
      <c r="E356" s="55"/>
      <c r="G356" t="e">
        <v>#VALUE!</v>
      </c>
      <c r="H356" s="56">
        <v>0</v>
      </c>
      <c r="O356" t="e">
        <v>#VALUE!</v>
      </c>
    </row>
    <row r="357" spans="1:15" ht="13.5">
      <c r="A357" s="59" t="s">
        <v>394</v>
      </c>
      <c r="B357" s="58">
        <v>0</v>
      </c>
      <c r="C357" s="58">
        <v>0</v>
      </c>
      <c r="D357" s="54">
        <v>0</v>
      </c>
      <c r="E357" s="55"/>
      <c r="G357" t="e">
        <v>#VALUE!</v>
      </c>
      <c r="H357" s="56">
        <v>0</v>
      </c>
      <c r="O357" t="e">
        <v>#VALUE!</v>
      </c>
    </row>
    <row r="358" spans="1:15" ht="13.5">
      <c r="A358" s="59" t="s">
        <v>395</v>
      </c>
      <c r="B358" s="58">
        <v>0</v>
      </c>
      <c r="C358" s="58">
        <v>0</v>
      </c>
      <c r="D358" s="54">
        <v>0</v>
      </c>
      <c r="E358" s="55"/>
      <c r="G358" t="e">
        <v>#VALUE!</v>
      </c>
      <c r="H358" s="56">
        <v>0</v>
      </c>
      <c r="O358" t="e">
        <v>#VALUE!</v>
      </c>
    </row>
    <row r="359" spans="1:15" ht="13.5">
      <c r="A359" s="59" t="s">
        <v>211</v>
      </c>
      <c r="B359" s="58">
        <v>0</v>
      </c>
      <c r="C359" s="58">
        <v>0</v>
      </c>
      <c r="D359" s="54">
        <v>0</v>
      </c>
      <c r="E359" s="55"/>
      <c r="G359" t="e">
        <v>#VALUE!</v>
      </c>
      <c r="H359" s="56">
        <v>0</v>
      </c>
      <c r="O359" t="e">
        <v>#VALUE!</v>
      </c>
    </row>
    <row r="360" spans="1:15" ht="13.5">
      <c r="A360" s="59" t="s">
        <v>176</v>
      </c>
      <c r="B360" s="58">
        <v>32</v>
      </c>
      <c r="C360" s="58">
        <v>32</v>
      </c>
      <c r="D360" s="54">
        <v>0</v>
      </c>
      <c r="E360" s="55"/>
      <c r="G360" t="e">
        <v>#VALUE!</v>
      </c>
      <c r="H360" s="56">
        <v>-1</v>
      </c>
      <c r="O360" t="e">
        <v>#VALUE!</v>
      </c>
    </row>
    <row r="361" spans="1:15" ht="40.5">
      <c r="A361" s="59" t="s">
        <v>396</v>
      </c>
      <c r="B361" s="58">
        <v>0</v>
      </c>
      <c r="C361" s="58">
        <v>100</v>
      </c>
      <c r="D361" s="54">
        <v>100</v>
      </c>
      <c r="E361" s="55" t="s">
        <v>397</v>
      </c>
      <c r="G361" t="e">
        <v>#VALUE!</v>
      </c>
      <c r="H361" s="56">
        <v>71</v>
      </c>
      <c r="O361" t="e">
        <v>#VALUE!</v>
      </c>
    </row>
    <row r="362" spans="1:15" ht="13.5">
      <c r="A362" s="57" t="s">
        <v>398</v>
      </c>
      <c r="B362" s="58">
        <v>0</v>
      </c>
      <c r="C362" s="58">
        <v>0</v>
      </c>
      <c r="D362" s="54">
        <v>0</v>
      </c>
      <c r="E362" s="55"/>
      <c r="G362" s="56" t="e">
        <v>#VALUE!</v>
      </c>
      <c r="H362" s="56">
        <v>0</v>
      </c>
      <c r="O362" s="56" t="e">
        <v>#VALUE!</v>
      </c>
    </row>
    <row r="363" spans="1:15" ht="13.5">
      <c r="A363" s="59" t="s">
        <v>167</v>
      </c>
      <c r="B363" s="58">
        <v>0</v>
      </c>
      <c r="C363" s="58">
        <v>0</v>
      </c>
      <c r="D363" s="54">
        <v>0</v>
      </c>
      <c r="E363" s="55"/>
      <c r="G363" t="e">
        <v>#VALUE!</v>
      </c>
      <c r="H363" s="56">
        <v>0</v>
      </c>
      <c r="O363" t="e">
        <v>#VALUE!</v>
      </c>
    </row>
    <row r="364" spans="1:15" ht="13.5">
      <c r="A364" s="59" t="s">
        <v>168</v>
      </c>
      <c r="B364" s="58">
        <v>0</v>
      </c>
      <c r="C364" s="58">
        <v>0</v>
      </c>
      <c r="D364" s="54">
        <v>0</v>
      </c>
      <c r="E364" s="55"/>
      <c r="G364" t="e">
        <v>#VALUE!</v>
      </c>
      <c r="H364" s="56">
        <v>0</v>
      </c>
      <c r="O364" t="e">
        <v>#VALUE!</v>
      </c>
    </row>
    <row r="365" spans="1:15" ht="13.5">
      <c r="A365" s="59" t="s">
        <v>169</v>
      </c>
      <c r="B365" s="58">
        <v>0</v>
      </c>
      <c r="C365" s="58">
        <v>0</v>
      </c>
      <c r="D365" s="54">
        <v>0</v>
      </c>
      <c r="E365" s="55"/>
      <c r="G365" t="e">
        <v>#VALUE!</v>
      </c>
      <c r="H365" s="56">
        <v>0</v>
      </c>
      <c r="O365" t="e">
        <v>#VALUE!</v>
      </c>
    </row>
    <row r="366" spans="1:15" ht="13.5">
      <c r="A366" s="59" t="s">
        <v>399</v>
      </c>
      <c r="B366" s="58">
        <v>0</v>
      </c>
      <c r="C366" s="58">
        <v>0</v>
      </c>
      <c r="D366" s="54">
        <v>0</v>
      </c>
      <c r="E366" s="55"/>
      <c r="G366" t="e">
        <v>#VALUE!</v>
      </c>
      <c r="H366" s="56">
        <v>0</v>
      </c>
      <c r="O366" t="e">
        <v>#VALUE!</v>
      </c>
    </row>
    <row r="367" spans="1:15" ht="13.5">
      <c r="A367" s="59" t="s">
        <v>400</v>
      </c>
      <c r="B367" s="58">
        <v>0</v>
      </c>
      <c r="C367" s="58">
        <v>0</v>
      </c>
      <c r="D367" s="54">
        <v>0</v>
      </c>
      <c r="E367" s="55"/>
      <c r="G367" t="e">
        <v>#VALUE!</v>
      </c>
      <c r="H367" s="56">
        <v>0</v>
      </c>
      <c r="O367" t="e">
        <v>#VALUE!</v>
      </c>
    </row>
    <row r="368" spans="1:15" ht="13.5">
      <c r="A368" s="59" t="s">
        <v>401</v>
      </c>
      <c r="B368" s="58">
        <v>0</v>
      </c>
      <c r="C368" s="58">
        <v>0</v>
      </c>
      <c r="D368" s="54">
        <v>0</v>
      </c>
      <c r="E368" s="55"/>
      <c r="G368" t="e">
        <v>#VALUE!</v>
      </c>
      <c r="H368" s="56">
        <v>0</v>
      </c>
      <c r="O368" t="e">
        <v>#VALUE!</v>
      </c>
    </row>
    <row r="369" spans="1:15" ht="13.5">
      <c r="A369" s="59" t="s">
        <v>211</v>
      </c>
      <c r="B369" s="58">
        <v>0</v>
      </c>
      <c r="C369" s="58">
        <v>0</v>
      </c>
      <c r="D369" s="54">
        <v>0</v>
      </c>
      <c r="E369" s="55"/>
      <c r="G369" t="e">
        <v>#VALUE!</v>
      </c>
      <c r="H369" s="56">
        <v>0</v>
      </c>
      <c r="O369" t="e">
        <v>#VALUE!</v>
      </c>
    </row>
    <row r="370" spans="1:15" ht="13.5">
      <c r="A370" s="59" t="s">
        <v>176</v>
      </c>
      <c r="B370" s="58">
        <v>0</v>
      </c>
      <c r="C370" s="58">
        <v>0</v>
      </c>
      <c r="D370" s="54">
        <v>0</v>
      </c>
      <c r="E370" s="55"/>
      <c r="G370" t="e">
        <v>#VALUE!</v>
      </c>
      <c r="H370" s="56">
        <v>0</v>
      </c>
      <c r="O370" t="e">
        <v>#VALUE!</v>
      </c>
    </row>
    <row r="371" spans="1:15" ht="13.5">
      <c r="A371" s="59" t="s">
        <v>402</v>
      </c>
      <c r="B371" s="58">
        <v>0</v>
      </c>
      <c r="C371" s="58">
        <v>0</v>
      </c>
      <c r="D371" s="54">
        <v>0</v>
      </c>
      <c r="E371" s="55"/>
      <c r="G371" t="e">
        <v>#VALUE!</v>
      </c>
      <c r="H371" s="56">
        <v>0</v>
      </c>
      <c r="O371" t="e">
        <v>#VALUE!</v>
      </c>
    </row>
    <row r="372" spans="1:15" ht="13.5">
      <c r="A372" s="57" t="s">
        <v>403</v>
      </c>
      <c r="B372" s="58">
        <v>1317</v>
      </c>
      <c r="C372" s="58">
        <v>1479</v>
      </c>
      <c r="D372" s="54">
        <v>162</v>
      </c>
      <c r="E372" s="55"/>
      <c r="G372" s="56" t="e">
        <v>#VALUE!</v>
      </c>
      <c r="H372" s="56">
        <v>218</v>
      </c>
      <c r="O372" s="56" t="e">
        <v>#VALUE!</v>
      </c>
    </row>
    <row r="373" spans="1:15" ht="13.5">
      <c r="A373" s="59" t="s">
        <v>167</v>
      </c>
      <c r="B373" s="58">
        <v>919</v>
      </c>
      <c r="C373" s="58">
        <v>951</v>
      </c>
      <c r="D373" s="54">
        <v>32</v>
      </c>
      <c r="E373" s="55"/>
      <c r="G373" t="e">
        <v>#VALUE!</v>
      </c>
      <c r="H373" s="56">
        <v>31</v>
      </c>
      <c r="O373" t="e">
        <v>#VALUE!</v>
      </c>
    </row>
    <row r="374" spans="1:15" ht="13.5">
      <c r="A374" s="59" t="s">
        <v>168</v>
      </c>
      <c r="B374" s="58">
        <v>348</v>
      </c>
      <c r="C374" s="58">
        <v>348</v>
      </c>
      <c r="D374" s="54">
        <v>0</v>
      </c>
      <c r="E374" s="55"/>
      <c r="G374" t="e">
        <v>#VALUE!</v>
      </c>
      <c r="H374" s="56">
        <v>-97</v>
      </c>
      <c r="O374" t="e">
        <v>#VALUE!</v>
      </c>
    </row>
    <row r="375" spans="1:15" ht="13.5">
      <c r="A375" s="59" t="s">
        <v>169</v>
      </c>
      <c r="B375" s="58">
        <v>0</v>
      </c>
      <c r="C375" s="58">
        <v>0</v>
      </c>
      <c r="D375" s="54">
        <v>0</v>
      </c>
      <c r="E375" s="55"/>
      <c r="G375" t="e">
        <v>#VALUE!</v>
      </c>
      <c r="H375" s="56">
        <v>0</v>
      </c>
      <c r="O375" t="e">
        <v>#VALUE!</v>
      </c>
    </row>
    <row r="376" spans="1:15" ht="13.5">
      <c r="A376" s="59" t="s">
        <v>404</v>
      </c>
      <c r="B376" s="58">
        <v>0</v>
      </c>
      <c r="C376" s="58">
        <v>0</v>
      </c>
      <c r="D376" s="54">
        <v>0</v>
      </c>
      <c r="E376" s="55"/>
      <c r="G376" t="e">
        <v>#VALUE!</v>
      </c>
      <c r="H376" s="56">
        <v>0</v>
      </c>
      <c r="O376" t="e">
        <v>#VALUE!</v>
      </c>
    </row>
    <row r="377" spans="1:15" ht="13.5">
      <c r="A377" s="59" t="s">
        <v>405</v>
      </c>
      <c r="B377" s="58">
        <v>0</v>
      </c>
      <c r="C377" s="58">
        <v>0</v>
      </c>
      <c r="D377" s="54">
        <v>0</v>
      </c>
      <c r="E377" s="55"/>
      <c r="G377" t="e">
        <v>#VALUE!</v>
      </c>
      <c r="H377" s="56">
        <v>0</v>
      </c>
      <c r="O377" t="e">
        <v>#VALUE!</v>
      </c>
    </row>
    <row r="378" spans="1:15" ht="13.5">
      <c r="A378" s="59" t="s">
        <v>406</v>
      </c>
      <c r="B378" s="58">
        <v>50</v>
      </c>
      <c r="C378" s="58">
        <v>50</v>
      </c>
      <c r="D378" s="54">
        <v>0</v>
      </c>
      <c r="E378" s="55"/>
      <c r="G378" t="e">
        <v>#VALUE!</v>
      </c>
      <c r="H378" s="56">
        <v>124</v>
      </c>
      <c r="O378" t="e">
        <v>#VALUE!</v>
      </c>
    </row>
    <row r="379" spans="1:15" ht="13.5">
      <c r="A379" s="59" t="s">
        <v>211</v>
      </c>
      <c r="B379" s="58">
        <v>0</v>
      </c>
      <c r="C379" s="58">
        <v>0</v>
      </c>
      <c r="D379" s="54">
        <v>0</v>
      </c>
      <c r="E379" s="55"/>
      <c r="G379" t="e">
        <v>#VALUE!</v>
      </c>
      <c r="H379" s="56">
        <v>0</v>
      </c>
      <c r="O379" t="e">
        <v>#VALUE!</v>
      </c>
    </row>
    <row r="380" spans="1:15" ht="13.5">
      <c r="A380" s="59" t="s">
        <v>176</v>
      </c>
      <c r="B380" s="58">
        <v>0</v>
      </c>
      <c r="C380" s="58">
        <v>0</v>
      </c>
      <c r="D380" s="54">
        <v>0</v>
      </c>
      <c r="E380" s="55"/>
      <c r="G380" t="e">
        <v>#VALUE!</v>
      </c>
      <c r="H380" s="56">
        <v>0</v>
      </c>
      <c r="O380" t="e">
        <v>#VALUE!</v>
      </c>
    </row>
    <row r="381" spans="1:15" ht="27">
      <c r="A381" s="59" t="s">
        <v>407</v>
      </c>
      <c r="B381" s="58">
        <v>0</v>
      </c>
      <c r="C381" s="58">
        <v>130</v>
      </c>
      <c r="D381" s="54">
        <v>130</v>
      </c>
      <c r="E381" s="55" t="s">
        <v>408</v>
      </c>
      <c r="G381" t="e">
        <v>#VALUE!</v>
      </c>
      <c r="H381" s="56">
        <v>160</v>
      </c>
      <c r="O381" t="e">
        <v>#VALUE!</v>
      </c>
    </row>
    <row r="382" spans="1:15" ht="13.5">
      <c r="A382" s="57" t="s">
        <v>409</v>
      </c>
      <c r="B382" s="58">
        <v>175</v>
      </c>
      <c r="C382" s="58">
        <v>175</v>
      </c>
      <c r="D382" s="54">
        <v>0</v>
      </c>
      <c r="E382" s="55"/>
      <c r="G382" s="56" t="e">
        <v>#VALUE!</v>
      </c>
      <c r="H382" s="56">
        <v>0</v>
      </c>
      <c r="O382" s="56" t="e">
        <v>#VALUE!</v>
      </c>
    </row>
    <row r="383" spans="1:15" ht="13.5">
      <c r="A383" s="59" t="s">
        <v>167</v>
      </c>
      <c r="B383" s="58">
        <v>0</v>
      </c>
      <c r="C383" s="58">
        <v>0</v>
      </c>
      <c r="D383" s="54">
        <v>0</v>
      </c>
      <c r="E383" s="55"/>
      <c r="G383" t="e">
        <v>#VALUE!</v>
      </c>
      <c r="H383" s="56">
        <v>0</v>
      </c>
      <c r="O383" t="e">
        <v>#VALUE!</v>
      </c>
    </row>
    <row r="384" spans="1:15" ht="13.5">
      <c r="A384" s="59" t="s">
        <v>168</v>
      </c>
      <c r="B384" s="58">
        <v>70</v>
      </c>
      <c r="C384" s="58">
        <v>70</v>
      </c>
      <c r="D384" s="54">
        <v>0</v>
      </c>
      <c r="E384" s="55"/>
      <c r="G384" t="e">
        <v>#VALUE!</v>
      </c>
      <c r="H384" s="56">
        <v>0</v>
      </c>
      <c r="O384" t="e">
        <v>#VALUE!</v>
      </c>
    </row>
    <row r="385" spans="1:15" ht="13.5">
      <c r="A385" s="59" t="s">
        <v>169</v>
      </c>
      <c r="B385" s="58">
        <v>0</v>
      </c>
      <c r="C385" s="58">
        <v>0</v>
      </c>
      <c r="D385" s="54">
        <v>0</v>
      </c>
      <c r="E385" s="55"/>
      <c r="G385" t="e">
        <v>#VALUE!</v>
      </c>
      <c r="H385" s="56">
        <v>0</v>
      </c>
      <c r="O385" t="e">
        <v>#VALUE!</v>
      </c>
    </row>
    <row r="386" spans="1:15" ht="13.5">
      <c r="A386" s="59" t="s">
        <v>410</v>
      </c>
      <c r="B386" s="58">
        <v>0</v>
      </c>
      <c r="C386" s="58">
        <v>0</v>
      </c>
      <c r="D386" s="54">
        <v>0</v>
      </c>
      <c r="E386" s="55"/>
      <c r="G386" t="e">
        <v>#VALUE!</v>
      </c>
      <c r="H386" s="56">
        <v>0</v>
      </c>
      <c r="O386" t="e">
        <v>#VALUE!</v>
      </c>
    </row>
    <row r="387" spans="1:15" ht="13.5">
      <c r="A387" s="59" t="s">
        <v>411</v>
      </c>
      <c r="B387" s="58">
        <v>0</v>
      </c>
      <c r="C387" s="58">
        <v>0</v>
      </c>
      <c r="D387" s="54">
        <v>0</v>
      </c>
      <c r="E387" s="55"/>
      <c r="G387" t="e">
        <v>#VALUE!</v>
      </c>
      <c r="H387" s="56">
        <v>0</v>
      </c>
      <c r="O387" t="e">
        <v>#VALUE!</v>
      </c>
    </row>
    <row r="388" spans="1:15" ht="13.5">
      <c r="A388" s="59" t="s">
        <v>176</v>
      </c>
      <c r="B388" s="58">
        <v>105</v>
      </c>
      <c r="C388" s="58">
        <v>105</v>
      </c>
      <c r="D388" s="54">
        <v>0</v>
      </c>
      <c r="E388" s="55"/>
      <c r="G388" t="e">
        <v>#VALUE!</v>
      </c>
      <c r="H388" s="56">
        <v>0</v>
      </c>
      <c r="O388" t="e">
        <v>#VALUE!</v>
      </c>
    </row>
    <row r="389" spans="1:15" ht="13.5">
      <c r="A389" s="59" t="s">
        <v>412</v>
      </c>
      <c r="B389" s="58">
        <v>0</v>
      </c>
      <c r="C389" s="58">
        <v>0</v>
      </c>
      <c r="D389" s="54">
        <v>0</v>
      </c>
      <c r="E389" s="55"/>
      <c r="G389" t="e">
        <v>#VALUE!</v>
      </c>
      <c r="H389" s="56">
        <v>0</v>
      </c>
      <c r="O389" t="e">
        <v>#VALUE!</v>
      </c>
    </row>
    <row r="390" spans="1:15" ht="13.5">
      <c r="A390" s="57" t="s">
        <v>413</v>
      </c>
      <c r="B390" s="58">
        <v>0</v>
      </c>
      <c r="C390" s="58">
        <v>0</v>
      </c>
      <c r="D390" s="54">
        <v>0</v>
      </c>
      <c r="E390" s="55"/>
      <c r="G390" s="56" t="e">
        <v>#VALUE!</v>
      </c>
      <c r="H390" s="56">
        <v>0</v>
      </c>
      <c r="O390" s="56" t="e">
        <v>#VALUE!</v>
      </c>
    </row>
    <row r="391" spans="1:15" ht="13.5">
      <c r="A391" s="59" t="s">
        <v>167</v>
      </c>
      <c r="B391" s="58">
        <v>0</v>
      </c>
      <c r="C391" s="58">
        <v>0</v>
      </c>
      <c r="D391" s="54">
        <v>0</v>
      </c>
      <c r="E391" s="55"/>
      <c r="G391" t="e">
        <v>#VALUE!</v>
      </c>
      <c r="H391" s="56">
        <v>0</v>
      </c>
      <c r="O391" t="e">
        <v>#VALUE!</v>
      </c>
    </row>
    <row r="392" spans="1:15" ht="13.5">
      <c r="A392" s="59" t="s">
        <v>168</v>
      </c>
      <c r="B392" s="58">
        <v>0</v>
      </c>
      <c r="C392" s="58">
        <v>0</v>
      </c>
      <c r="D392" s="54">
        <v>0</v>
      </c>
      <c r="E392" s="55"/>
      <c r="G392" t="e">
        <v>#VALUE!</v>
      </c>
      <c r="H392" s="56">
        <v>0</v>
      </c>
      <c r="O392" t="e">
        <v>#VALUE!</v>
      </c>
    </row>
    <row r="393" spans="1:15" ht="13.5">
      <c r="A393" s="59" t="s">
        <v>211</v>
      </c>
      <c r="B393" s="58">
        <v>0</v>
      </c>
      <c r="C393" s="58">
        <v>0</v>
      </c>
      <c r="D393" s="54">
        <v>0</v>
      </c>
      <c r="E393" s="55"/>
      <c r="G393" t="e">
        <v>#VALUE!</v>
      </c>
      <c r="H393" s="56">
        <v>0</v>
      </c>
      <c r="O393" t="e">
        <v>#VALUE!</v>
      </c>
    </row>
    <row r="394" spans="1:15" ht="13.5">
      <c r="A394" s="59" t="s">
        <v>414</v>
      </c>
      <c r="B394" s="58">
        <v>0</v>
      </c>
      <c r="C394" s="58">
        <v>0</v>
      </c>
      <c r="D394" s="54">
        <v>0</v>
      </c>
      <c r="E394" s="55"/>
      <c r="G394" t="e">
        <v>#VALUE!</v>
      </c>
      <c r="H394" s="56">
        <v>0</v>
      </c>
      <c r="O394" t="e">
        <v>#VALUE!</v>
      </c>
    </row>
    <row r="395" spans="1:15" ht="13.5">
      <c r="A395" s="59" t="s">
        <v>415</v>
      </c>
      <c r="B395" s="58">
        <v>0</v>
      </c>
      <c r="C395" s="58">
        <v>0</v>
      </c>
      <c r="D395" s="54">
        <v>0</v>
      </c>
      <c r="E395" s="55"/>
      <c r="G395" t="e">
        <v>#VALUE!</v>
      </c>
      <c r="H395" s="56">
        <v>0</v>
      </c>
      <c r="O395" t="e">
        <v>#VALUE!</v>
      </c>
    </row>
    <row r="396" spans="1:15" ht="13.5">
      <c r="A396" s="57" t="s">
        <v>416</v>
      </c>
      <c r="B396" s="58">
        <v>500</v>
      </c>
      <c r="C396" s="58">
        <v>500</v>
      </c>
      <c r="D396" s="54">
        <v>0</v>
      </c>
      <c r="E396" s="55"/>
      <c r="G396" s="56" t="e">
        <v>#VALUE!</v>
      </c>
      <c r="H396" s="56">
        <v>79</v>
      </c>
      <c r="O396" s="56" t="e">
        <v>#VALUE!</v>
      </c>
    </row>
    <row r="397" spans="1:15" ht="13.5">
      <c r="A397" s="59" t="s">
        <v>417</v>
      </c>
      <c r="B397" s="58">
        <v>500</v>
      </c>
      <c r="C397" s="58">
        <v>500</v>
      </c>
      <c r="D397" s="54">
        <v>0</v>
      </c>
      <c r="E397" s="55"/>
      <c r="G397" t="e">
        <v>#VALUE!</v>
      </c>
      <c r="H397" s="56">
        <v>79</v>
      </c>
      <c r="O397" t="e">
        <v>#VALUE!</v>
      </c>
    </row>
    <row r="398" spans="1:15" ht="13.5">
      <c r="A398" s="57" t="s">
        <v>94</v>
      </c>
      <c r="B398" s="58">
        <v>134241</v>
      </c>
      <c r="C398" s="58">
        <v>87590</v>
      </c>
      <c r="D398" s="54">
        <v>-46651</v>
      </c>
      <c r="E398" s="55"/>
      <c r="G398" s="56" t="e">
        <v>#VALUE!</v>
      </c>
      <c r="H398" s="56">
        <v>28480</v>
      </c>
      <c r="O398" s="56" t="e">
        <v>#VALUE!</v>
      </c>
    </row>
    <row r="399" spans="1:15" ht="13.5">
      <c r="A399" s="57" t="s">
        <v>418</v>
      </c>
      <c r="B399" s="58">
        <v>12490</v>
      </c>
      <c r="C399" s="58">
        <v>12672</v>
      </c>
      <c r="D399" s="54">
        <v>182</v>
      </c>
      <c r="E399" s="55"/>
      <c r="G399" s="56" t="e">
        <v>#VALUE!</v>
      </c>
      <c r="H399" s="56">
        <v>-6800</v>
      </c>
      <c r="O399" s="56" t="e">
        <v>#VALUE!</v>
      </c>
    </row>
    <row r="400" spans="1:15" ht="13.5">
      <c r="A400" s="59" t="s">
        <v>167</v>
      </c>
      <c r="B400" s="58">
        <v>6896</v>
      </c>
      <c r="C400" s="58">
        <v>6919</v>
      </c>
      <c r="D400" s="54">
        <v>23</v>
      </c>
      <c r="E400" s="55"/>
      <c r="F400" s="60"/>
      <c r="G400" s="60" t="e">
        <v>#VALUE!</v>
      </c>
      <c r="H400" s="61">
        <v>-5914</v>
      </c>
      <c r="I400" s="60"/>
      <c r="J400" s="60"/>
      <c r="K400" s="60"/>
      <c r="L400" s="60"/>
      <c r="M400" s="60"/>
      <c r="N400" s="60" t="s">
        <v>419</v>
      </c>
      <c r="O400" t="e">
        <v>#VALUE!</v>
      </c>
    </row>
    <row r="401" spans="1:15" ht="13.5">
      <c r="A401" s="59" t="s">
        <v>168</v>
      </c>
      <c r="B401" s="58">
        <v>1165</v>
      </c>
      <c r="C401" s="58">
        <v>1165</v>
      </c>
      <c r="D401" s="54">
        <v>0</v>
      </c>
      <c r="E401" s="55"/>
      <c r="G401" t="e">
        <v>#VALUE!</v>
      </c>
      <c r="H401" s="56">
        <v>-780</v>
      </c>
      <c r="N401" s="60" t="s">
        <v>420</v>
      </c>
      <c r="O401" t="e">
        <v>#VALUE!</v>
      </c>
    </row>
    <row r="402" spans="1:15" ht="13.5">
      <c r="A402" s="59" t="s">
        <v>169</v>
      </c>
      <c r="B402" s="58">
        <v>0</v>
      </c>
      <c r="C402" s="58">
        <v>0</v>
      </c>
      <c r="D402" s="54">
        <v>0</v>
      </c>
      <c r="E402" s="55"/>
      <c r="G402" t="e">
        <v>#VALUE!</v>
      </c>
      <c r="H402" s="56">
        <v>0</v>
      </c>
      <c r="O402" t="e">
        <v>#VALUE!</v>
      </c>
    </row>
    <row r="403" spans="1:15" ht="27">
      <c r="A403" s="59" t="s">
        <v>421</v>
      </c>
      <c r="B403" s="58">
        <v>4429</v>
      </c>
      <c r="C403" s="58">
        <v>4588</v>
      </c>
      <c r="D403" s="54">
        <v>159</v>
      </c>
      <c r="E403" s="55" t="s">
        <v>422</v>
      </c>
      <c r="G403" t="e">
        <v>#VALUE!</v>
      </c>
      <c r="H403" s="56">
        <v>-106</v>
      </c>
      <c r="O403" t="e">
        <v>#VALUE!</v>
      </c>
    </row>
    <row r="404" spans="1:15" ht="13.5">
      <c r="A404" s="57" t="s">
        <v>423</v>
      </c>
      <c r="B404" s="58">
        <v>84795</v>
      </c>
      <c r="C404" s="58">
        <v>31825</v>
      </c>
      <c r="D404" s="54">
        <v>-52970</v>
      </c>
      <c r="E404" s="55"/>
      <c r="G404" s="56" t="e">
        <v>#VALUE!</v>
      </c>
      <c r="H404" s="56">
        <v>31202</v>
      </c>
      <c r="O404" s="56" t="e">
        <v>#VALUE!</v>
      </c>
    </row>
    <row r="405" spans="1:15" ht="13.5">
      <c r="A405" s="59" t="s">
        <v>424</v>
      </c>
      <c r="B405" s="58">
        <v>4471</v>
      </c>
      <c r="C405" s="58">
        <v>0</v>
      </c>
      <c r="D405" s="54">
        <v>-4471</v>
      </c>
      <c r="E405" s="55" t="s">
        <v>425</v>
      </c>
      <c r="G405" t="e">
        <v>#VALUE!</v>
      </c>
      <c r="H405" s="56">
        <v>1782</v>
      </c>
      <c r="O405" t="e">
        <v>#VALUE!</v>
      </c>
    </row>
    <row r="406" spans="1:15" ht="13.5">
      <c r="A406" s="59" t="s">
        <v>426</v>
      </c>
      <c r="B406" s="58">
        <v>26095</v>
      </c>
      <c r="C406" s="58">
        <v>0</v>
      </c>
      <c r="D406" s="54">
        <v>-26095</v>
      </c>
      <c r="E406" s="55" t="s">
        <v>427</v>
      </c>
      <c r="G406" t="e">
        <v>#VALUE!</v>
      </c>
      <c r="H406" s="56">
        <v>17088</v>
      </c>
      <c r="O406" t="e">
        <v>#VALUE!</v>
      </c>
    </row>
    <row r="407" spans="1:15" ht="13.5">
      <c r="A407" s="59" t="s">
        <v>428</v>
      </c>
      <c r="B407" s="58">
        <v>24632</v>
      </c>
      <c r="C407" s="58">
        <v>0</v>
      </c>
      <c r="D407" s="54">
        <v>-24632</v>
      </c>
      <c r="E407" s="55" t="s">
        <v>429</v>
      </c>
      <c r="G407" t="e">
        <v>#VALUE!</v>
      </c>
      <c r="H407" s="56">
        <v>13834</v>
      </c>
      <c r="O407" t="e">
        <v>#VALUE!</v>
      </c>
    </row>
    <row r="408" spans="1:15" ht="13.5">
      <c r="A408" s="59" t="s">
        <v>430</v>
      </c>
      <c r="B408" s="58">
        <v>22210</v>
      </c>
      <c r="C408" s="58">
        <v>28550</v>
      </c>
      <c r="D408" s="54">
        <v>6340</v>
      </c>
      <c r="E408" s="55" t="s">
        <v>431</v>
      </c>
      <c r="G408" t="e">
        <v>#VALUE!</v>
      </c>
      <c r="H408" s="56">
        <v>333</v>
      </c>
      <c r="O408" t="e">
        <v>#VALUE!</v>
      </c>
    </row>
    <row r="409" spans="1:15" ht="27">
      <c r="A409" s="59" t="s">
        <v>432</v>
      </c>
      <c r="B409" s="58">
        <v>40</v>
      </c>
      <c r="C409" s="58">
        <v>458</v>
      </c>
      <c r="D409" s="54">
        <v>418</v>
      </c>
      <c r="E409" s="55" t="s">
        <v>433</v>
      </c>
      <c r="G409" t="e">
        <v>#VALUE!</v>
      </c>
      <c r="H409" s="56">
        <v>418</v>
      </c>
      <c r="O409" t="e">
        <v>#VALUE!</v>
      </c>
    </row>
    <row r="410" spans="1:15" ht="13.5">
      <c r="A410" s="59" t="s">
        <v>434</v>
      </c>
      <c r="B410" s="58">
        <v>0</v>
      </c>
      <c r="C410" s="58">
        <v>0</v>
      </c>
      <c r="D410" s="54">
        <v>0</v>
      </c>
      <c r="E410" s="55"/>
      <c r="G410" t="e">
        <v>#VALUE!</v>
      </c>
      <c r="H410" s="56">
        <v>0</v>
      </c>
      <c r="O410" t="e">
        <v>#VALUE!</v>
      </c>
    </row>
    <row r="411" spans="1:15" ht="13.5">
      <c r="A411" s="59" t="s">
        <v>435</v>
      </c>
      <c r="B411" s="58">
        <v>0</v>
      </c>
      <c r="C411" s="58">
        <v>0</v>
      </c>
      <c r="D411" s="54">
        <v>0</v>
      </c>
      <c r="E411" s="55"/>
      <c r="G411" t="e">
        <v>#VALUE!</v>
      </c>
      <c r="H411" s="56">
        <v>0</v>
      </c>
      <c r="O411" t="e">
        <v>#VALUE!</v>
      </c>
    </row>
    <row r="412" spans="1:15" ht="13.5">
      <c r="A412" s="59" t="s">
        <v>436</v>
      </c>
      <c r="B412" s="58">
        <v>7347</v>
      </c>
      <c r="C412" s="58">
        <v>2817</v>
      </c>
      <c r="D412" s="54">
        <v>-4530</v>
      </c>
      <c r="E412" s="55" t="s">
        <v>437</v>
      </c>
      <c r="G412" t="e">
        <v>#VALUE!</v>
      </c>
      <c r="H412" s="56">
        <v>-2253</v>
      </c>
      <c r="O412" t="e">
        <v>#VALUE!</v>
      </c>
    </row>
    <row r="413" spans="1:15" ht="13.5">
      <c r="A413" s="57" t="s">
        <v>438</v>
      </c>
      <c r="B413" s="58">
        <v>25997</v>
      </c>
      <c r="C413" s="58">
        <v>35929</v>
      </c>
      <c r="D413" s="54">
        <v>9932</v>
      </c>
      <c r="E413" s="55"/>
      <c r="G413" s="56" t="e">
        <v>#VALUE!</v>
      </c>
      <c r="H413" s="56">
        <v>9356</v>
      </c>
      <c r="O413" s="56" t="e">
        <v>#VALUE!</v>
      </c>
    </row>
    <row r="414" spans="1:15" ht="13.5">
      <c r="A414" s="59" t="s">
        <v>439</v>
      </c>
      <c r="B414" s="58">
        <v>0</v>
      </c>
      <c r="C414" s="58">
        <v>0</v>
      </c>
      <c r="D414" s="54">
        <v>0</v>
      </c>
      <c r="E414" s="55"/>
      <c r="G414" t="e">
        <v>#VALUE!</v>
      </c>
      <c r="H414" s="56">
        <v>0</v>
      </c>
      <c r="O414" t="e">
        <v>#VALUE!</v>
      </c>
    </row>
    <row r="415" spans="1:15" ht="27">
      <c r="A415" s="59" t="s">
        <v>440</v>
      </c>
      <c r="B415" s="58">
        <v>12288</v>
      </c>
      <c r="C415" s="58">
        <v>17327</v>
      </c>
      <c r="D415" s="54">
        <v>5039</v>
      </c>
      <c r="E415" s="55" t="s">
        <v>441</v>
      </c>
      <c r="G415" t="e">
        <v>#VALUE!</v>
      </c>
      <c r="H415" s="56">
        <v>1482</v>
      </c>
      <c r="O415" t="e">
        <v>#VALUE!</v>
      </c>
    </row>
    <row r="416" spans="1:15" ht="13.5">
      <c r="A416" s="59" t="s">
        <v>442</v>
      </c>
      <c r="B416" s="58">
        <v>3184</v>
      </c>
      <c r="C416" s="58">
        <v>3189</v>
      </c>
      <c r="D416" s="54">
        <v>5</v>
      </c>
      <c r="E416" s="55"/>
      <c r="G416" t="e">
        <v>#VALUE!</v>
      </c>
      <c r="H416" s="56">
        <v>5252</v>
      </c>
      <c r="O416" t="e">
        <v>#VALUE!</v>
      </c>
    </row>
    <row r="417" spans="1:15" ht="13.5">
      <c r="A417" s="59" t="s">
        <v>443</v>
      </c>
      <c r="B417" s="58">
        <v>0</v>
      </c>
      <c r="C417" s="58">
        <v>0</v>
      </c>
      <c r="D417" s="54">
        <v>0</v>
      </c>
      <c r="E417" s="55"/>
      <c r="G417" t="e">
        <v>#VALUE!</v>
      </c>
      <c r="H417" s="56">
        <v>0</v>
      </c>
      <c r="O417" t="e">
        <v>#VALUE!</v>
      </c>
    </row>
    <row r="418" spans="1:15" ht="27">
      <c r="A418" s="59" t="s">
        <v>444</v>
      </c>
      <c r="B418" s="58">
        <v>10481</v>
      </c>
      <c r="C418" s="58">
        <v>15369</v>
      </c>
      <c r="D418" s="54">
        <v>4888</v>
      </c>
      <c r="E418" s="55" t="s">
        <v>445</v>
      </c>
      <c r="G418" t="e">
        <v>#VALUE!</v>
      </c>
      <c r="H418" s="56">
        <v>2622</v>
      </c>
      <c r="O418" t="e">
        <v>#VALUE!</v>
      </c>
    </row>
    <row r="419" spans="1:15" ht="13.5">
      <c r="A419" s="59" t="s">
        <v>446</v>
      </c>
      <c r="B419" s="58">
        <v>44</v>
      </c>
      <c r="C419" s="58">
        <v>44</v>
      </c>
      <c r="D419" s="54">
        <v>0</v>
      </c>
      <c r="E419" s="55"/>
      <c r="G419" t="e">
        <v>#VALUE!</v>
      </c>
      <c r="H419" s="56">
        <v>0</v>
      </c>
      <c r="O419" t="e">
        <v>#VALUE!</v>
      </c>
    </row>
    <row r="420" spans="1:15" ht="13.5">
      <c r="A420" s="57" t="s">
        <v>447</v>
      </c>
      <c r="B420" s="58">
        <v>0</v>
      </c>
      <c r="C420" s="58">
        <v>0</v>
      </c>
      <c r="D420" s="54">
        <v>0</v>
      </c>
      <c r="E420" s="55"/>
      <c r="G420" s="56" t="e">
        <v>#VALUE!</v>
      </c>
      <c r="H420" s="56">
        <v>0</v>
      </c>
      <c r="O420" s="56" t="e">
        <v>#VALUE!</v>
      </c>
    </row>
    <row r="421" spans="1:15" ht="13.5">
      <c r="A421" s="59" t="s">
        <v>448</v>
      </c>
      <c r="B421" s="58">
        <v>0</v>
      </c>
      <c r="C421" s="58">
        <v>0</v>
      </c>
      <c r="D421" s="54">
        <v>0</v>
      </c>
      <c r="E421" s="55"/>
      <c r="G421" t="e">
        <v>#VALUE!</v>
      </c>
      <c r="H421" s="56">
        <v>0</v>
      </c>
      <c r="O421" t="e">
        <v>#VALUE!</v>
      </c>
    </row>
    <row r="422" spans="1:15" ht="13.5">
      <c r="A422" s="59" t="s">
        <v>449</v>
      </c>
      <c r="B422" s="58">
        <v>0</v>
      </c>
      <c r="C422" s="58">
        <v>0</v>
      </c>
      <c r="D422" s="54">
        <v>0</v>
      </c>
      <c r="E422" s="55"/>
      <c r="G422" t="e">
        <v>#VALUE!</v>
      </c>
      <c r="H422" s="56">
        <v>0</v>
      </c>
      <c r="O422" t="e">
        <v>#VALUE!</v>
      </c>
    </row>
    <row r="423" spans="1:15" ht="13.5">
      <c r="A423" s="59" t="s">
        <v>450</v>
      </c>
      <c r="B423" s="58">
        <v>0</v>
      </c>
      <c r="C423" s="58">
        <v>0</v>
      </c>
      <c r="D423" s="54">
        <v>0</v>
      </c>
      <c r="E423" s="55"/>
      <c r="G423" t="e">
        <v>#VALUE!</v>
      </c>
      <c r="H423" s="56">
        <v>0</v>
      </c>
      <c r="O423" t="e">
        <v>#VALUE!</v>
      </c>
    </row>
    <row r="424" spans="1:15" ht="13.5">
      <c r="A424" s="59" t="s">
        <v>451</v>
      </c>
      <c r="B424" s="58">
        <v>0</v>
      </c>
      <c r="C424" s="58">
        <v>0</v>
      </c>
      <c r="D424" s="54">
        <v>0</v>
      </c>
      <c r="E424" s="55"/>
      <c r="G424" t="e">
        <v>#VALUE!</v>
      </c>
      <c r="H424" s="56">
        <v>0</v>
      </c>
      <c r="O424" t="e">
        <v>#VALUE!</v>
      </c>
    </row>
    <row r="425" spans="1:15" ht="13.5">
      <c r="A425" s="59" t="s">
        <v>452</v>
      </c>
      <c r="B425" s="58">
        <v>0</v>
      </c>
      <c r="C425" s="58">
        <v>0</v>
      </c>
      <c r="D425" s="54">
        <v>0</v>
      </c>
      <c r="E425" s="55"/>
      <c r="G425" t="e">
        <v>#VALUE!</v>
      </c>
      <c r="H425" s="56">
        <v>0</v>
      </c>
      <c r="O425" t="e">
        <v>#VALUE!</v>
      </c>
    </row>
    <row r="426" spans="1:15" ht="13.5">
      <c r="A426" s="57" t="s">
        <v>453</v>
      </c>
      <c r="B426" s="58">
        <v>903</v>
      </c>
      <c r="C426" s="58">
        <v>936</v>
      </c>
      <c r="D426" s="54">
        <v>33</v>
      </c>
      <c r="E426" s="55"/>
      <c r="G426" s="56" t="e">
        <v>#VALUE!</v>
      </c>
      <c r="H426" s="56">
        <v>-2</v>
      </c>
      <c r="O426" s="56" t="e">
        <v>#VALUE!</v>
      </c>
    </row>
    <row r="427" spans="1:15" ht="13.5">
      <c r="A427" s="59" t="s">
        <v>454</v>
      </c>
      <c r="B427" s="58">
        <v>785</v>
      </c>
      <c r="C427" s="58">
        <v>825</v>
      </c>
      <c r="D427" s="54">
        <v>40</v>
      </c>
      <c r="E427" s="55"/>
      <c r="G427" t="e">
        <v>#VALUE!</v>
      </c>
      <c r="H427" s="56">
        <v>-2</v>
      </c>
      <c r="O427" t="e">
        <v>#VALUE!</v>
      </c>
    </row>
    <row r="428" spans="1:15" ht="13.5">
      <c r="A428" s="59" t="s">
        <v>455</v>
      </c>
      <c r="B428" s="58">
        <v>118</v>
      </c>
      <c r="C428" s="58">
        <v>111</v>
      </c>
      <c r="D428" s="54">
        <v>-7</v>
      </c>
      <c r="E428" s="55"/>
      <c r="G428" t="e">
        <v>#VALUE!</v>
      </c>
      <c r="H428" s="56">
        <v>0</v>
      </c>
      <c r="O428" t="e">
        <v>#VALUE!</v>
      </c>
    </row>
    <row r="429" spans="1:15" ht="13.5">
      <c r="A429" s="59" t="s">
        <v>456</v>
      </c>
      <c r="B429" s="58">
        <v>0</v>
      </c>
      <c r="C429" s="58">
        <v>0</v>
      </c>
      <c r="D429" s="54">
        <v>0</v>
      </c>
      <c r="E429" s="55"/>
      <c r="G429" t="e">
        <v>#VALUE!</v>
      </c>
      <c r="H429" s="56">
        <v>0</v>
      </c>
      <c r="O429" t="e">
        <v>#VALUE!</v>
      </c>
    </row>
    <row r="430" spans="1:15" ht="13.5">
      <c r="A430" s="57" t="s">
        <v>457</v>
      </c>
      <c r="B430" s="58">
        <v>0</v>
      </c>
      <c r="C430" s="58">
        <v>0</v>
      </c>
      <c r="D430" s="54">
        <v>0</v>
      </c>
      <c r="E430" s="55"/>
      <c r="G430" s="56" t="e">
        <v>#VALUE!</v>
      </c>
      <c r="H430" s="56">
        <v>0</v>
      </c>
      <c r="O430" s="56" t="e">
        <v>#VALUE!</v>
      </c>
    </row>
    <row r="431" spans="1:15" ht="13.5">
      <c r="A431" s="59" t="s">
        <v>458</v>
      </c>
      <c r="B431" s="58">
        <v>0</v>
      </c>
      <c r="C431" s="58">
        <v>0</v>
      </c>
      <c r="D431" s="54">
        <v>0</v>
      </c>
      <c r="E431" s="55"/>
      <c r="G431" t="e">
        <v>#VALUE!</v>
      </c>
      <c r="H431" s="56">
        <v>0</v>
      </c>
      <c r="O431" t="e">
        <v>#VALUE!</v>
      </c>
    </row>
    <row r="432" spans="1:15" ht="13.5">
      <c r="A432" s="59" t="s">
        <v>459</v>
      </c>
      <c r="B432" s="58">
        <v>0</v>
      </c>
      <c r="C432" s="58">
        <v>0</v>
      </c>
      <c r="D432" s="54">
        <v>0</v>
      </c>
      <c r="E432" s="55"/>
      <c r="G432" t="e">
        <v>#VALUE!</v>
      </c>
      <c r="H432" s="56">
        <v>0</v>
      </c>
      <c r="O432" t="e">
        <v>#VALUE!</v>
      </c>
    </row>
    <row r="433" spans="1:15" ht="13.5">
      <c r="A433" s="59" t="s">
        <v>460</v>
      </c>
      <c r="B433" s="58">
        <v>0</v>
      </c>
      <c r="C433" s="58">
        <v>0</v>
      </c>
      <c r="D433" s="54">
        <v>0</v>
      </c>
      <c r="E433" s="55"/>
      <c r="G433" t="e">
        <v>#VALUE!</v>
      </c>
      <c r="H433" s="56">
        <v>0</v>
      </c>
      <c r="O433" t="e">
        <v>#VALUE!</v>
      </c>
    </row>
    <row r="434" spans="1:15" ht="13.5">
      <c r="A434" s="57" t="s">
        <v>461</v>
      </c>
      <c r="B434" s="58">
        <v>928</v>
      </c>
      <c r="C434" s="58">
        <v>972</v>
      </c>
      <c r="D434" s="54">
        <v>44</v>
      </c>
      <c r="E434" s="55"/>
      <c r="G434" s="56" t="e">
        <v>#VALUE!</v>
      </c>
      <c r="H434" s="56">
        <v>83</v>
      </c>
      <c r="O434" s="56" t="e">
        <v>#VALUE!</v>
      </c>
    </row>
    <row r="435" spans="1:15" ht="13.5">
      <c r="A435" s="59" t="s">
        <v>462</v>
      </c>
      <c r="B435" s="58">
        <v>928</v>
      </c>
      <c r="C435" s="58">
        <v>972</v>
      </c>
      <c r="D435" s="54">
        <v>44</v>
      </c>
      <c r="E435" s="55"/>
      <c r="G435" t="e">
        <v>#VALUE!</v>
      </c>
      <c r="H435" s="56">
        <v>83</v>
      </c>
      <c r="O435" t="e">
        <v>#VALUE!</v>
      </c>
    </row>
    <row r="436" spans="1:15" ht="13.5">
      <c r="A436" s="59" t="s">
        <v>463</v>
      </c>
      <c r="B436" s="58">
        <v>0</v>
      </c>
      <c r="C436" s="58">
        <v>0</v>
      </c>
      <c r="D436" s="54">
        <v>0</v>
      </c>
      <c r="E436" s="55"/>
      <c r="G436" t="e">
        <v>#VALUE!</v>
      </c>
      <c r="H436" s="56">
        <v>0</v>
      </c>
      <c r="O436" t="e">
        <v>#VALUE!</v>
      </c>
    </row>
    <row r="437" spans="1:15" ht="13.5">
      <c r="A437" s="59" t="s">
        <v>464</v>
      </c>
      <c r="B437" s="58">
        <v>0</v>
      </c>
      <c r="C437" s="58">
        <v>0</v>
      </c>
      <c r="D437" s="54">
        <v>0</v>
      </c>
      <c r="E437" s="55"/>
      <c r="G437" t="e">
        <v>#VALUE!</v>
      </c>
      <c r="H437" s="56">
        <v>0</v>
      </c>
      <c r="O437" t="e">
        <v>#VALUE!</v>
      </c>
    </row>
    <row r="438" spans="1:15" ht="13.5">
      <c r="A438" s="57" t="s">
        <v>465</v>
      </c>
      <c r="B438" s="58">
        <v>2018</v>
      </c>
      <c r="C438" s="58">
        <v>2090</v>
      </c>
      <c r="D438" s="54">
        <v>72</v>
      </c>
      <c r="E438" s="55"/>
      <c r="G438" s="56" t="e">
        <v>#VALUE!</v>
      </c>
      <c r="H438" s="56">
        <v>2</v>
      </c>
      <c r="O438" s="56" t="e">
        <v>#VALUE!</v>
      </c>
    </row>
    <row r="439" spans="1:15" ht="13.5">
      <c r="A439" s="59" t="s">
        <v>466</v>
      </c>
      <c r="B439" s="58">
        <v>50</v>
      </c>
      <c r="C439" s="58">
        <v>50</v>
      </c>
      <c r="D439" s="54">
        <v>0</v>
      </c>
      <c r="E439" s="55"/>
      <c r="G439" t="e">
        <v>#VALUE!</v>
      </c>
      <c r="H439" s="56">
        <v>0</v>
      </c>
      <c r="O439" t="e">
        <v>#VALUE!</v>
      </c>
    </row>
    <row r="440" spans="1:15" ht="13.5">
      <c r="A440" s="59" t="s">
        <v>467</v>
      </c>
      <c r="B440" s="58">
        <v>1416</v>
      </c>
      <c r="C440" s="58">
        <v>1488</v>
      </c>
      <c r="D440" s="54">
        <v>72</v>
      </c>
      <c r="E440" s="55"/>
      <c r="G440" t="e">
        <v>#VALUE!</v>
      </c>
      <c r="H440" s="56">
        <v>2</v>
      </c>
      <c r="O440" t="e">
        <v>#VALUE!</v>
      </c>
    </row>
    <row r="441" spans="1:15" ht="13.5">
      <c r="A441" s="59" t="s">
        <v>468</v>
      </c>
      <c r="B441" s="58">
        <v>534</v>
      </c>
      <c r="C441" s="58">
        <v>534</v>
      </c>
      <c r="D441" s="54">
        <v>0</v>
      </c>
      <c r="E441" s="55"/>
      <c r="G441" t="e">
        <v>#VALUE!</v>
      </c>
      <c r="H441" s="56">
        <v>0</v>
      </c>
      <c r="O441" t="e">
        <v>#VALUE!</v>
      </c>
    </row>
    <row r="442" spans="1:15" ht="13.5">
      <c r="A442" s="59" t="s">
        <v>469</v>
      </c>
      <c r="B442" s="58">
        <v>0</v>
      </c>
      <c r="C442" s="58">
        <v>0</v>
      </c>
      <c r="D442" s="54">
        <v>0</v>
      </c>
      <c r="E442" s="55"/>
      <c r="G442" t="e">
        <v>#VALUE!</v>
      </c>
      <c r="H442" s="56">
        <v>0</v>
      </c>
      <c r="O442" t="e">
        <v>#VALUE!</v>
      </c>
    </row>
    <row r="443" spans="1:15" ht="13.5">
      <c r="A443" s="59" t="s">
        <v>470</v>
      </c>
      <c r="B443" s="58">
        <v>18</v>
      </c>
      <c r="C443" s="58">
        <v>18</v>
      </c>
      <c r="D443" s="54">
        <v>0</v>
      </c>
      <c r="E443" s="55"/>
      <c r="G443" t="e">
        <v>#VALUE!</v>
      </c>
      <c r="H443" s="56">
        <v>0</v>
      </c>
      <c r="O443" t="e">
        <v>#VALUE!</v>
      </c>
    </row>
    <row r="444" spans="1:15" ht="13.5">
      <c r="A444" s="57" t="s">
        <v>471</v>
      </c>
      <c r="B444" s="58">
        <v>7100</v>
      </c>
      <c r="C444" s="58">
        <v>2590</v>
      </c>
      <c r="D444" s="54">
        <v>-4510</v>
      </c>
      <c r="E444" s="55"/>
      <c r="G444" s="56" t="e">
        <v>#VALUE!</v>
      </c>
      <c r="H444" s="56">
        <v>-2780</v>
      </c>
      <c r="O444" s="56" t="e">
        <v>#VALUE!</v>
      </c>
    </row>
    <row r="445" spans="1:15" ht="13.5">
      <c r="A445" s="59" t="s">
        <v>472</v>
      </c>
      <c r="B445" s="58">
        <v>0</v>
      </c>
      <c r="C445" s="58">
        <v>0</v>
      </c>
      <c r="D445" s="54">
        <v>0</v>
      </c>
      <c r="E445" s="55"/>
      <c r="G445" t="e">
        <v>#VALUE!</v>
      </c>
      <c r="H445" s="56">
        <v>0</v>
      </c>
      <c r="O445" t="e">
        <v>#VALUE!</v>
      </c>
    </row>
    <row r="446" spans="1:15" ht="13.5">
      <c r="A446" s="59" t="s">
        <v>473</v>
      </c>
      <c r="B446" s="58">
        <v>0</v>
      </c>
      <c r="C446" s="58">
        <v>0</v>
      </c>
      <c r="D446" s="54">
        <v>0</v>
      </c>
      <c r="E446" s="55"/>
      <c r="G446" t="e">
        <v>#VALUE!</v>
      </c>
      <c r="H446" s="56">
        <v>0</v>
      </c>
      <c r="O446" t="e">
        <v>#VALUE!</v>
      </c>
    </row>
    <row r="447" spans="1:15" ht="13.5">
      <c r="A447" s="59" t="s">
        <v>474</v>
      </c>
      <c r="B447" s="58">
        <v>0</v>
      </c>
      <c r="C447" s="58">
        <v>0</v>
      </c>
      <c r="D447" s="54">
        <v>0</v>
      </c>
      <c r="E447" s="55"/>
      <c r="G447" t="e">
        <v>#VALUE!</v>
      </c>
      <c r="H447" s="56">
        <v>0</v>
      </c>
      <c r="O447" t="e">
        <v>#VALUE!</v>
      </c>
    </row>
    <row r="448" spans="1:15" ht="13.5">
      <c r="A448" s="59" t="s">
        <v>475</v>
      </c>
      <c r="B448" s="58">
        <v>0</v>
      </c>
      <c r="C448" s="58">
        <v>0</v>
      </c>
      <c r="D448" s="54">
        <v>0</v>
      </c>
      <c r="E448" s="55"/>
      <c r="G448" t="e">
        <v>#VALUE!</v>
      </c>
      <c r="H448" s="56">
        <v>0</v>
      </c>
      <c r="O448" t="e">
        <v>#VALUE!</v>
      </c>
    </row>
    <row r="449" spans="1:15" ht="13.5">
      <c r="A449" s="59" t="s">
        <v>476</v>
      </c>
      <c r="B449" s="58">
        <v>0</v>
      </c>
      <c r="C449" s="58">
        <v>0</v>
      </c>
      <c r="D449" s="54">
        <v>0</v>
      </c>
      <c r="E449" s="55"/>
      <c r="G449" t="e">
        <v>#VALUE!</v>
      </c>
      <c r="H449" s="56">
        <v>0</v>
      </c>
      <c r="O449" t="e">
        <v>#VALUE!</v>
      </c>
    </row>
    <row r="450" spans="1:15" ht="27">
      <c r="A450" s="59" t="s">
        <v>477</v>
      </c>
      <c r="B450" s="58">
        <v>7100</v>
      </c>
      <c r="C450" s="58">
        <v>2590</v>
      </c>
      <c r="D450" s="54">
        <v>-4510</v>
      </c>
      <c r="E450" s="55" t="s">
        <v>478</v>
      </c>
      <c r="G450" t="e">
        <v>#VALUE!</v>
      </c>
      <c r="H450" s="56">
        <v>-2780</v>
      </c>
      <c r="O450" t="e">
        <v>#VALUE!</v>
      </c>
    </row>
    <row r="451" spans="1:15" ht="13.5">
      <c r="A451" s="57" t="s">
        <v>479</v>
      </c>
      <c r="B451" s="58">
        <v>10</v>
      </c>
      <c r="C451" s="58">
        <v>576</v>
      </c>
      <c r="D451" s="54">
        <v>566</v>
      </c>
      <c r="E451" s="55"/>
      <c r="G451" s="56" t="e">
        <v>#VALUE!</v>
      </c>
      <c r="H451" s="56">
        <v>-2581</v>
      </c>
      <c r="O451" s="56" t="e">
        <v>#VALUE!</v>
      </c>
    </row>
    <row r="452" spans="1:15" ht="27">
      <c r="A452" s="59" t="s">
        <v>480</v>
      </c>
      <c r="B452" s="58">
        <v>10</v>
      </c>
      <c r="C452" s="58">
        <v>576</v>
      </c>
      <c r="D452" s="54">
        <v>566</v>
      </c>
      <c r="E452" s="55" t="s">
        <v>481</v>
      </c>
      <c r="G452" t="e">
        <v>#VALUE!</v>
      </c>
      <c r="H452" s="56">
        <v>-2581</v>
      </c>
      <c r="O452" t="e">
        <v>#VALUE!</v>
      </c>
    </row>
    <row r="453" spans="1:15" ht="13.5">
      <c r="A453" s="57" t="s">
        <v>97</v>
      </c>
      <c r="B453" s="58">
        <v>15003</v>
      </c>
      <c r="C453" s="58">
        <v>10556</v>
      </c>
      <c r="D453" s="54">
        <v>-4447</v>
      </c>
      <c r="E453" s="55"/>
      <c r="G453" s="56" t="e">
        <v>#VALUE!</v>
      </c>
      <c r="H453" s="56">
        <v>-5427</v>
      </c>
      <c r="O453" s="56" t="e">
        <v>#VALUE!</v>
      </c>
    </row>
    <row r="454" spans="1:15" ht="13.5">
      <c r="A454" s="57" t="s">
        <v>482</v>
      </c>
      <c r="B454" s="58">
        <v>2732</v>
      </c>
      <c r="C454" s="58">
        <v>2933</v>
      </c>
      <c r="D454" s="54">
        <v>201</v>
      </c>
      <c r="E454" s="55"/>
      <c r="G454" s="56" t="e">
        <v>#VALUE!</v>
      </c>
      <c r="H454" s="56">
        <v>276</v>
      </c>
      <c r="O454" s="56" t="e">
        <v>#VALUE!</v>
      </c>
    </row>
    <row r="455" spans="1:15" ht="13.5">
      <c r="A455" s="59" t="s">
        <v>167</v>
      </c>
      <c r="B455" s="58">
        <v>957</v>
      </c>
      <c r="C455" s="58">
        <v>1143</v>
      </c>
      <c r="D455" s="54">
        <v>186</v>
      </c>
      <c r="E455" s="55"/>
      <c r="G455" t="e">
        <v>#VALUE!</v>
      </c>
      <c r="H455" s="56">
        <v>272</v>
      </c>
      <c r="O455" t="e">
        <v>#VALUE!</v>
      </c>
    </row>
    <row r="456" spans="1:15" ht="13.5">
      <c r="A456" s="59" t="s">
        <v>168</v>
      </c>
      <c r="B456" s="58">
        <v>1506</v>
      </c>
      <c r="C456" s="58">
        <v>1506</v>
      </c>
      <c r="D456" s="54">
        <v>0</v>
      </c>
      <c r="E456" s="55"/>
      <c r="G456" t="e">
        <v>#VALUE!</v>
      </c>
      <c r="H456" s="56">
        <v>0</v>
      </c>
      <c r="O456" t="e">
        <v>#VALUE!</v>
      </c>
    </row>
    <row r="457" spans="1:15" ht="13.5">
      <c r="A457" s="59" t="s">
        <v>169</v>
      </c>
      <c r="B457" s="58">
        <v>0</v>
      </c>
      <c r="C457" s="58">
        <v>0</v>
      </c>
      <c r="D457" s="54">
        <v>0</v>
      </c>
      <c r="E457" s="55"/>
      <c r="G457" t="e">
        <v>#VALUE!</v>
      </c>
      <c r="H457" s="56">
        <v>0</v>
      </c>
      <c r="O457" t="e">
        <v>#VALUE!</v>
      </c>
    </row>
    <row r="458" spans="1:15" ht="13.5">
      <c r="A458" s="59" t="s">
        <v>483</v>
      </c>
      <c r="B458" s="58">
        <v>269</v>
      </c>
      <c r="C458" s="58">
        <v>284</v>
      </c>
      <c r="D458" s="54">
        <v>15</v>
      </c>
      <c r="E458" s="55"/>
      <c r="G458" t="e">
        <v>#VALUE!</v>
      </c>
      <c r="H458" s="56">
        <v>4</v>
      </c>
      <c r="O458" t="e">
        <v>#VALUE!</v>
      </c>
    </row>
    <row r="459" spans="1:15" ht="13.5">
      <c r="A459" s="57" t="s">
        <v>484</v>
      </c>
      <c r="B459" s="58">
        <v>0</v>
      </c>
      <c r="C459" s="58">
        <v>0</v>
      </c>
      <c r="D459" s="54">
        <v>0</v>
      </c>
      <c r="E459" s="55"/>
      <c r="G459" s="56" t="e">
        <v>#VALUE!</v>
      </c>
      <c r="H459" s="56">
        <v>0</v>
      </c>
      <c r="O459" s="56" t="e">
        <v>#VALUE!</v>
      </c>
    </row>
    <row r="460" spans="1:15" ht="13.5">
      <c r="A460" s="59" t="s">
        <v>485</v>
      </c>
      <c r="B460" s="58">
        <v>0</v>
      </c>
      <c r="C460" s="58">
        <v>0</v>
      </c>
      <c r="D460" s="54">
        <v>0</v>
      </c>
      <c r="E460" s="55"/>
      <c r="G460" t="e">
        <v>#VALUE!</v>
      </c>
      <c r="H460" s="56">
        <v>0</v>
      </c>
      <c r="O460" t="e">
        <v>#VALUE!</v>
      </c>
    </row>
    <row r="461" spans="1:15" ht="13.5">
      <c r="A461" s="59" t="s">
        <v>486</v>
      </c>
      <c r="B461" s="58">
        <v>0</v>
      </c>
      <c r="C461" s="58">
        <v>0</v>
      </c>
      <c r="D461" s="54">
        <v>0</v>
      </c>
      <c r="E461" s="55"/>
      <c r="G461" t="e">
        <v>#VALUE!</v>
      </c>
      <c r="H461" s="56">
        <v>0</v>
      </c>
      <c r="O461" t="e">
        <v>#VALUE!</v>
      </c>
    </row>
    <row r="462" spans="1:15" ht="13.5">
      <c r="A462" s="59" t="s">
        <v>487</v>
      </c>
      <c r="B462" s="58">
        <v>0</v>
      </c>
      <c r="C462" s="58">
        <v>0</v>
      </c>
      <c r="D462" s="54">
        <v>0</v>
      </c>
      <c r="E462" s="55"/>
      <c r="G462" t="e">
        <v>#VALUE!</v>
      </c>
      <c r="H462" s="56">
        <v>0</v>
      </c>
      <c r="O462" t="e">
        <v>#VALUE!</v>
      </c>
    </row>
    <row r="463" spans="1:15" ht="13.5">
      <c r="A463" s="59" t="s">
        <v>488</v>
      </c>
      <c r="B463" s="58">
        <v>0</v>
      </c>
      <c r="C463" s="58">
        <v>0</v>
      </c>
      <c r="D463" s="54">
        <v>0</v>
      </c>
      <c r="E463" s="55"/>
      <c r="G463" t="e">
        <v>#VALUE!</v>
      </c>
      <c r="H463" s="56">
        <v>0</v>
      </c>
      <c r="O463" t="e">
        <v>#VALUE!</v>
      </c>
    </row>
    <row r="464" spans="1:15" ht="13.5">
      <c r="A464" s="59" t="s">
        <v>489</v>
      </c>
      <c r="B464" s="58">
        <v>0</v>
      </c>
      <c r="C464" s="58">
        <v>0</v>
      </c>
      <c r="D464" s="54">
        <v>0</v>
      </c>
      <c r="E464" s="55"/>
      <c r="G464" t="e">
        <v>#VALUE!</v>
      </c>
      <c r="H464" s="56">
        <v>0</v>
      </c>
      <c r="O464" t="e">
        <v>#VALUE!</v>
      </c>
    </row>
    <row r="465" spans="1:15" ht="13.5">
      <c r="A465" s="59" t="s">
        <v>490</v>
      </c>
      <c r="B465" s="58">
        <v>0</v>
      </c>
      <c r="C465" s="58">
        <v>0</v>
      </c>
      <c r="D465" s="54">
        <v>0</v>
      </c>
      <c r="E465" s="55"/>
      <c r="G465" t="e">
        <v>#VALUE!</v>
      </c>
      <c r="H465" s="56">
        <v>0</v>
      </c>
      <c r="O465" t="e">
        <v>#VALUE!</v>
      </c>
    </row>
    <row r="466" spans="1:15" ht="13.5">
      <c r="A466" s="59" t="s">
        <v>491</v>
      </c>
      <c r="B466" s="58">
        <v>0</v>
      </c>
      <c r="C466" s="58">
        <v>0</v>
      </c>
      <c r="D466" s="54">
        <v>0</v>
      </c>
      <c r="E466" s="55"/>
      <c r="G466" t="e">
        <v>#VALUE!</v>
      </c>
      <c r="H466" s="56">
        <v>0</v>
      </c>
      <c r="O466" t="e">
        <v>#VALUE!</v>
      </c>
    </row>
    <row r="467" spans="1:15" ht="13.5">
      <c r="A467" s="59" t="s">
        <v>492</v>
      </c>
      <c r="B467" s="58">
        <v>0</v>
      </c>
      <c r="C467" s="58">
        <v>0</v>
      </c>
      <c r="D467" s="54">
        <v>0</v>
      </c>
      <c r="E467" s="55"/>
      <c r="G467" t="e">
        <v>#VALUE!</v>
      </c>
      <c r="H467" s="56">
        <v>0</v>
      </c>
      <c r="O467" t="e">
        <v>#VALUE!</v>
      </c>
    </row>
    <row r="468" spans="1:15" ht="13.5">
      <c r="A468" s="57" t="s">
        <v>493</v>
      </c>
      <c r="B468" s="58">
        <v>0</v>
      </c>
      <c r="C468" s="58">
        <v>0</v>
      </c>
      <c r="D468" s="54">
        <v>0</v>
      </c>
      <c r="E468" s="55"/>
      <c r="G468" s="56" t="e">
        <v>#VALUE!</v>
      </c>
      <c r="H468" s="56">
        <v>0</v>
      </c>
      <c r="O468" s="56" t="e">
        <v>#VALUE!</v>
      </c>
    </row>
    <row r="469" spans="1:15" ht="13.5">
      <c r="A469" s="59" t="s">
        <v>485</v>
      </c>
      <c r="B469" s="58">
        <v>0</v>
      </c>
      <c r="C469" s="58">
        <v>0</v>
      </c>
      <c r="D469" s="54">
        <v>0</v>
      </c>
      <c r="E469" s="55"/>
      <c r="G469" t="e">
        <v>#VALUE!</v>
      </c>
      <c r="H469" s="56">
        <v>0</v>
      </c>
      <c r="O469" t="e">
        <v>#VALUE!</v>
      </c>
    </row>
    <row r="470" spans="1:15" ht="13.5">
      <c r="A470" s="59" t="s">
        <v>494</v>
      </c>
      <c r="B470" s="58">
        <v>0</v>
      </c>
      <c r="C470" s="58">
        <v>0</v>
      </c>
      <c r="D470" s="54">
        <v>0</v>
      </c>
      <c r="E470" s="55"/>
      <c r="G470" t="e">
        <v>#VALUE!</v>
      </c>
      <c r="H470" s="56">
        <v>0</v>
      </c>
      <c r="O470" t="e">
        <v>#VALUE!</v>
      </c>
    </row>
    <row r="471" spans="1:15" ht="13.5">
      <c r="A471" s="59" t="s">
        <v>495</v>
      </c>
      <c r="B471" s="58">
        <v>0</v>
      </c>
      <c r="C471" s="58">
        <v>0</v>
      </c>
      <c r="D471" s="54">
        <v>0</v>
      </c>
      <c r="E471" s="55"/>
      <c r="G471" t="e">
        <v>#VALUE!</v>
      </c>
      <c r="H471" s="56">
        <v>0</v>
      </c>
      <c r="O471" t="e">
        <v>#VALUE!</v>
      </c>
    </row>
    <row r="472" spans="1:15" ht="13.5">
      <c r="A472" s="59" t="s">
        <v>496</v>
      </c>
      <c r="B472" s="58">
        <v>0</v>
      </c>
      <c r="C472" s="58">
        <v>0</v>
      </c>
      <c r="D472" s="54">
        <v>0</v>
      </c>
      <c r="E472" s="55"/>
      <c r="G472" t="e">
        <v>#VALUE!</v>
      </c>
      <c r="H472" s="56">
        <v>0</v>
      </c>
      <c r="O472" t="e">
        <v>#VALUE!</v>
      </c>
    </row>
    <row r="473" spans="1:15" ht="13.5">
      <c r="A473" s="59" t="s">
        <v>497</v>
      </c>
      <c r="B473" s="58">
        <v>0</v>
      </c>
      <c r="C473" s="58">
        <v>0</v>
      </c>
      <c r="D473" s="54">
        <v>0</v>
      </c>
      <c r="E473" s="55"/>
      <c r="G473" t="e">
        <v>#VALUE!</v>
      </c>
      <c r="H473" s="56">
        <v>0</v>
      </c>
      <c r="O473" t="e">
        <v>#VALUE!</v>
      </c>
    </row>
    <row r="474" spans="1:15" ht="13.5">
      <c r="A474" s="57" t="s">
        <v>498</v>
      </c>
      <c r="B474" s="58">
        <v>8605</v>
      </c>
      <c r="C474" s="58">
        <v>6905</v>
      </c>
      <c r="D474" s="54">
        <v>-1700</v>
      </c>
      <c r="E474" s="55"/>
      <c r="G474" s="56" t="e">
        <v>#VALUE!</v>
      </c>
      <c r="H474" s="56">
        <v>-2513</v>
      </c>
      <c r="O474" s="56" t="e">
        <v>#VALUE!</v>
      </c>
    </row>
    <row r="475" spans="1:15" ht="13.5">
      <c r="A475" s="59" t="s">
        <v>485</v>
      </c>
      <c r="B475" s="58">
        <v>605</v>
      </c>
      <c r="C475" s="58">
        <v>605</v>
      </c>
      <c r="D475" s="54">
        <v>0</v>
      </c>
      <c r="E475" s="55"/>
      <c r="G475" t="e">
        <v>#VALUE!</v>
      </c>
      <c r="H475" s="56">
        <v>-605</v>
      </c>
      <c r="O475" t="e">
        <v>#VALUE!</v>
      </c>
    </row>
    <row r="476" spans="1:15" ht="13.5">
      <c r="A476" s="59" t="s">
        <v>499</v>
      </c>
      <c r="B476" s="58">
        <v>0</v>
      </c>
      <c r="C476" s="58">
        <v>0</v>
      </c>
      <c r="D476" s="54">
        <v>0</v>
      </c>
      <c r="E476" s="55"/>
      <c r="G476" t="e">
        <v>#VALUE!</v>
      </c>
      <c r="H476" s="56">
        <v>0</v>
      </c>
      <c r="O476" t="e">
        <v>#VALUE!</v>
      </c>
    </row>
    <row r="477" spans="1:15" ht="13.5">
      <c r="A477" s="59" t="s">
        <v>500</v>
      </c>
      <c r="B477" s="58">
        <v>0</v>
      </c>
      <c r="C477" s="58">
        <v>0</v>
      </c>
      <c r="D477" s="54">
        <v>0</v>
      </c>
      <c r="E477" s="55"/>
      <c r="G477" t="e">
        <v>#VALUE!</v>
      </c>
      <c r="H477" s="56">
        <v>0</v>
      </c>
      <c r="O477" t="e">
        <v>#VALUE!</v>
      </c>
    </row>
    <row r="478" spans="1:15" ht="13.5">
      <c r="A478" s="59" t="s">
        <v>501</v>
      </c>
      <c r="B478" s="58">
        <v>0</v>
      </c>
      <c r="C478" s="58">
        <v>0</v>
      </c>
      <c r="D478" s="54">
        <v>0</v>
      </c>
      <c r="E478" s="55"/>
      <c r="G478" t="e">
        <v>#VALUE!</v>
      </c>
      <c r="H478" s="56">
        <v>0</v>
      </c>
      <c r="O478" t="e">
        <v>#VALUE!</v>
      </c>
    </row>
    <row r="479" spans="1:15" ht="27">
      <c r="A479" s="59" t="s">
        <v>502</v>
      </c>
      <c r="B479" s="58">
        <v>8000</v>
      </c>
      <c r="C479" s="58">
        <v>6300</v>
      </c>
      <c r="D479" s="54">
        <v>-1700</v>
      </c>
      <c r="E479" s="55" t="s">
        <v>503</v>
      </c>
      <c r="G479" t="e">
        <v>#VALUE!</v>
      </c>
      <c r="H479" s="56">
        <v>-1908</v>
      </c>
      <c r="O479" t="e">
        <v>#VALUE!</v>
      </c>
    </row>
    <row r="480" spans="1:15" ht="13.5">
      <c r="A480" s="57" t="s">
        <v>504</v>
      </c>
      <c r="B480" s="58">
        <v>0</v>
      </c>
      <c r="C480" s="58">
        <v>14</v>
      </c>
      <c r="D480" s="54">
        <v>14</v>
      </c>
      <c r="E480" s="55"/>
      <c r="G480" s="56" t="e">
        <v>#VALUE!</v>
      </c>
      <c r="H480" s="56">
        <v>34</v>
      </c>
      <c r="O480" s="56" t="e">
        <v>#VALUE!</v>
      </c>
    </row>
    <row r="481" spans="1:15" ht="13.5">
      <c r="A481" s="59" t="s">
        <v>485</v>
      </c>
      <c r="B481" s="58">
        <v>0</v>
      </c>
      <c r="C481" s="58">
        <v>0</v>
      </c>
      <c r="D481" s="54">
        <v>0</v>
      </c>
      <c r="E481" s="55"/>
      <c r="G481" t="e">
        <v>#VALUE!</v>
      </c>
      <c r="H481" s="56">
        <v>0</v>
      </c>
      <c r="O481" t="e">
        <v>#VALUE!</v>
      </c>
    </row>
    <row r="482" spans="1:15" ht="13.5">
      <c r="A482" s="59" t="s">
        <v>505</v>
      </c>
      <c r="B482" s="58">
        <v>0</v>
      </c>
      <c r="C482" s="58">
        <v>14</v>
      </c>
      <c r="D482" s="54">
        <v>14</v>
      </c>
      <c r="E482" s="55"/>
      <c r="G482" t="e">
        <v>#VALUE!</v>
      </c>
      <c r="H482" s="56">
        <v>34</v>
      </c>
      <c r="O482" t="e">
        <v>#VALUE!</v>
      </c>
    </row>
    <row r="483" spans="1:15" ht="13.5">
      <c r="A483" s="59" t="s">
        <v>506</v>
      </c>
      <c r="B483" s="58">
        <v>0</v>
      </c>
      <c r="C483" s="58">
        <v>0</v>
      </c>
      <c r="D483" s="54">
        <v>0</v>
      </c>
      <c r="E483" s="55"/>
      <c r="G483" t="e">
        <v>#VALUE!</v>
      </c>
      <c r="H483" s="56">
        <v>0</v>
      </c>
      <c r="O483" t="e">
        <v>#VALUE!</v>
      </c>
    </row>
    <row r="484" spans="1:15" ht="13.5">
      <c r="A484" s="59" t="s">
        <v>507</v>
      </c>
      <c r="B484" s="58">
        <v>0</v>
      </c>
      <c r="C484" s="58">
        <v>0</v>
      </c>
      <c r="D484" s="54">
        <v>0</v>
      </c>
      <c r="E484" s="55"/>
      <c r="G484" t="e">
        <v>#VALUE!</v>
      </c>
      <c r="H484" s="56">
        <v>0</v>
      </c>
      <c r="O484" t="e">
        <v>#VALUE!</v>
      </c>
    </row>
    <row r="485" spans="1:15" ht="13.5">
      <c r="A485" s="57" t="s">
        <v>508</v>
      </c>
      <c r="B485" s="58">
        <v>13</v>
      </c>
      <c r="C485" s="58">
        <v>13</v>
      </c>
      <c r="D485" s="54">
        <v>0</v>
      </c>
      <c r="E485" s="55"/>
      <c r="G485" s="56" t="e">
        <v>#VALUE!</v>
      </c>
      <c r="H485" s="56">
        <v>30</v>
      </c>
      <c r="O485" s="56" t="e">
        <v>#VALUE!</v>
      </c>
    </row>
    <row r="486" spans="1:15" ht="13.5">
      <c r="A486" s="59" t="s">
        <v>509</v>
      </c>
      <c r="B486" s="58">
        <v>0</v>
      </c>
      <c r="C486" s="58">
        <v>0</v>
      </c>
      <c r="D486" s="54">
        <v>0</v>
      </c>
      <c r="E486" s="55"/>
      <c r="G486" t="e">
        <v>#VALUE!</v>
      </c>
      <c r="H486" s="56">
        <v>0</v>
      </c>
      <c r="O486" t="e">
        <v>#VALUE!</v>
      </c>
    </row>
    <row r="487" spans="1:15" ht="13.5">
      <c r="A487" s="59" t="s">
        <v>510</v>
      </c>
      <c r="B487" s="58">
        <v>13</v>
      </c>
      <c r="C487" s="58">
        <v>13</v>
      </c>
      <c r="D487" s="54">
        <v>0</v>
      </c>
      <c r="E487" s="55"/>
      <c r="G487" t="e">
        <v>#VALUE!</v>
      </c>
      <c r="H487" s="56">
        <v>0</v>
      </c>
      <c r="O487" t="e">
        <v>#VALUE!</v>
      </c>
    </row>
    <row r="488" spans="1:15" ht="13.5">
      <c r="A488" s="59" t="s">
        <v>511</v>
      </c>
      <c r="B488" s="58">
        <v>0</v>
      </c>
      <c r="C488" s="58">
        <v>0</v>
      </c>
      <c r="D488" s="54">
        <v>0</v>
      </c>
      <c r="E488" s="55"/>
      <c r="G488" t="e">
        <v>#VALUE!</v>
      </c>
      <c r="H488" s="56">
        <v>0</v>
      </c>
      <c r="O488" t="e">
        <v>#VALUE!</v>
      </c>
    </row>
    <row r="489" spans="1:15" ht="13.5">
      <c r="A489" s="59" t="s">
        <v>512</v>
      </c>
      <c r="B489" s="58">
        <v>0</v>
      </c>
      <c r="C489" s="58">
        <v>0</v>
      </c>
      <c r="D489" s="54">
        <v>0</v>
      </c>
      <c r="E489" s="55"/>
      <c r="G489" t="e">
        <v>#VALUE!</v>
      </c>
      <c r="H489" s="56">
        <v>30</v>
      </c>
      <c r="O489" t="e">
        <v>#VALUE!</v>
      </c>
    </row>
    <row r="490" spans="1:15" ht="13.5">
      <c r="A490" s="57" t="s">
        <v>513</v>
      </c>
      <c r="B490" s="58">
        <v>373</v>
      </c>
      <c r="C490" s="58">
        <v>381</v>
      </c>
      <c r="D490" s="54">
        <v>8</v>
      </c>
      <c r="E490" s="55"/>
      <c r="G490" s="56" t="e">
        <v>#VALUE!</v>
      </c>
      <c r="H490" s="56">
        <v>26</v>
      </c>
      <c r="O490" s="56" t="e">
        <v>#VALUE!</v>
      </c>
    </row>
    <row r="491" spans="1:15" ht="13.5">
      <c r="A491" s="59" t="s">
        <v>485</v>
      </c>
      <c r="B491" s="58">
        <v>37</v>
      </c>
      <c r="C491" s="58">
        <v>37</v>
      </c>
      <c r="D491" s="54">
        <v>0</v>
      </c>
      <c r="E491" s="55"/>
      <c r="G491" t="e">
        <v>#VALUE!</v>
      </c>
      <c r="H491" s="56">
        <v>0</v>
      </c>
      <c r="O491" t="e">
        <v>#VALUE!</v>
      </c>
    </row>
    <row r="492" spans="1:15" ht="13.5">
      <c r="A492" s="59" t="s">
        <v>514</v>
      </c>
      <c r="B492" s="58">
        <v>70</v>
      </c>
      <c r="C492" s="58">
        <v>70</v>
      </c>
      <c r="D492" s="54">
        <v>0</v>
      </c>
      <c r="E492" s="55"/>
      <c r="G492" t="e">
        <v>#VALUE!</v>
      </c>
      <c r="H492" s="56">
        <v>0</v>
      </c>
      <c r="O492" t="e">
        <v>#VALUE!</v>
      </c>
    </row>
    <row r="493" spans="1:15" ht="13.5">
      <c r="A493" s="59" t="s">
        <v>515</v>
      </c>
      <c r="B493" s="58">
        <v>29</v>
      </c>
      <c r="C493" s="58">
        <v>30</v>
      </c>
      <c r="D493" s="54">
        <v>1</v>
      </c>
      <c r="E493" s="55"/>
      <c r="G493" t="e">
        <v>#VALUE!</v>
      </c>
      <c r="H493" s="56">
        <v>11</v>
      </c>
      <c r="O493" t="e">
        <v>#VALUE!</v>
      </c>
    </row>
    <row r="494" spans="1:15" ht="13.5">
      <c r="A494" s="59" t="s">
        <v>516</v>
      </c>
      <c r="B494" s="58">
        <v>0</v>
      </c>
      <c r="C494" s="58">
        <v>0</v>
      </c>
      <c r="D494" s="54">
        <v>0</v>
      </c>
      <c r="E494" s="55"/>
      <c r="G494" t="e">
        <v>#VALUE!</v>
      </c>
      <c r="H494" s="56">
        <v>0</v>
      </c>
      <c r="O494" t="e">
        <v>#VALUE!</v>
      </c>
    </row>
    <row r="495" spans="1:15" ht="13.5">
      <c r="A495" s="59" t="s">
        <v>517</v>
      </c>
      <c r="B495" s="58">
        <v>232</v>
      </c>
      <c r="C495" s="58">
        <v>239</v>
      </c>
      <c r="D495" s="54">
        <v>7</v>
      </c>
      <c r="E495" s="55"/>
      <c r="G495" t="e">
        <v>#VALUE!</v>
      </c>
      <c r="H495" s="56">
        <v>15</v>
      </c>
      <c r="O495" t="e">
        <v>#VALUE!</v>
      </c>
    </row>
    <row r="496" spans="1:15" ht="13.5">
      <c r="A496" s="59" t="s">
        <v>518</v>
      </c>
      <c r="B496" s="58">
        <v>5</v>
      </c>
      <c r="C496" s="58">
        <v>5</v>
      </c>
      <c r="D496" s="54">
        <v>0</v>
      </c>
      <c r="E496" s="55"/>
      <c r="G496" t="e">
        <v>#VALUE!</v>
      </c>
      <c r="H496" s="56">
        <v>0</v>
      </c>
      <c r="O496" t="e">
        <v>#VALUE!</v>
      </c>
    </row>
    <row r="497" spans="1:15" ht="13.5">
      <c r="A497" s="57" t="s">
        <v>519</v>
      </c>
      <c r="B497" s="58">
        <v>0</v>
      </c>
      <c r="C497" s="58">
        <v>0</v>
      </c>
      <c r="D497" s="54">
        <v>0</v>
      </c>
      <c r="E497" s="55"/>
      <c r="G497" s="56" t="e">
        <v>#VALUE!</v>
      </c>
      <c r="H497" s="56">
        <v>0</v>
      </c>
      <c r="O497" s="56" t="e">
        <v>#VALUE!</v>
      </c>
    </row>
    <row r="498" spans="1:15" ht="13.5">
      <c r="A498" s="59" t="s">
        <v>520</v>
      </c>
      <c r="B498" s="58">
        <v>0</v>
      </c>
      <c r="C498" s="58">
        <v>0</v>
      </c>
      <c r="D498" s="54">
        <v>0</v>
      </c>
      <c r="E498" s="55"/>
      <c r="G498" t="e">
        <v>#VALUE!</v>
      </c>
      <c r="H498" s="56">
        <v>0</v>
      </c>
      <c r="O498" t="e">
        <v>#VALUE!</v>
      </c>
    </row>
    <row r="499" spans="1:15" ht="13.5">
      <c r="A499" s="59" t="s">
        <v>521</v>
      </c>
      <c r="B499" s="58">
        <v>0</v>
      </c>
      <c r="C499" s="58">
        <v>0</v>
      </c>
      <c r="D499" s="54">
        <v>0</v>
      </c>
      <c r="E499" s="55"/>
      <c r="G499" t="e">
        <v>#VALUE!</v>
      </c>
      <c r="H499" s="56">
        <v>0</v>
      </c>
      <c r="O499" t="e">
        <v>#VALUE!</v>
      </c>
    </row>
    <row r="500" spans="1:15" ht="13.5">
      <c r="A500" s="59" t="s">
        <v>522</v>
      </c>
      <c r="B500" s="58">
        <v>0</v>
      </c>
      <c r="C500" s="58">
        <v>0</v>
      </c>
      <c r="D500" s="54">
        <v>0</v>
      </c>
      <c r="E500" s="55"/>
      <c r="G500" t="e">
        <v>#VALUE!</v>
      </c>
      <c r="H500" s="56">
        <v>0</v>
      </c>
      <c r="O500" t="e">
        <v>#VALUE!</v>
      </c>
    </row>
    <row r="501" spans="1:15" ht="13.5">
      <c r="A501" s="57" t="s">
        <v>523</v>
      </c>
      <c r="B501" s="58">
        <v>480</v>
      </c>
      <c r="C501" s="58">
        <v>280</v>
      </c>
      <c r="D501" s="54">
        <v>-200</v>
      </c>
      <c r="E501" s="55"/>
      <c r="G501" s="56" t="e">
        <v>#VALUE!</v>
      </c>
      <c r="H501" s="56">
        <v>-480</v>
      </c>
      <c r="O501" s="56" t="e">
        <v>#VALUE!</v>
      </c>
    </row>
    <row r="502" spans="1:15" ht="27">
      <c r="A502" s="59" t="s">
        <v>524</v>
      </c>
      <c r="B502" s="58">
        <v>480</v>
      </c>
      <c r="C502" s="58">
        <v>280</v>
      </c>
      <c r="D502" s="54">
        <v>-200</v>
      </c>
      <c r="E502" s="55" t="s">
        <v>525</v>
      </c>
      <c r="G502" t="e">
        <v>#VALUE!</v>
      </c>
      <c r="H502" s="56">
        <v>-480</v>
      </c>
      <c r="O502" t="e">
        <v>#VALUE!</v>
      </c>
    </row>
    <row r="503" spans="1:15" ht="13.5">
      <c r="A503" s="59" t="s">
        <v>526</v>
      </c>
      <c r="B503" s="58">
        <v>0</v>
      </c>
      <c r="C503" s="58">
        <v>0</v>
      </c>
      <c r="D503" s="54">
        <v>0</v>
      </c>
      <c r="E503" s="55"/>
      <c r="G503" t="e">
        <v>#VALUE!</v>
      </c>
      <c r="H503" s="56">
        <v>0</v>
      </c>
      <c r="O503" t="e">
        <v>#VALUE!</v>
      </c>
    </row>
    <row r="504" spans="1:15" ht="13.5">
      <c r="A504" s="57" t="s">
        <v>527</v>
      </c>
      <c r="B504" s="58">
        <v>2800</v>
      </c>
      <c r="C504" s="58">
        <v>30</v>
      </c>
      <c r="D504" s="54">
        <v>-2770</v>
      </c>
      <c r="E504" s="55"/>
      <c r="G504" s="56" t="e">
        <v>#VALUE!</v>
      </c>
      <c r="H504" s="56">
        <v>-2800</v>
      </c>
      <c r="O504" s="56" t="e">
        <v>#VALUE!</v>
      </c>
    </row>
    <row r="505" spans="1:15" ht="13.5">
      <c r="A505" s="59" t="s">
        <v>528</v>
      </c>
      <c r="B505" s="58">
        <v>0</v>
      </c>
      <c r="C505" s="58">
        <v>0</v>
      </c>
      <c r="D505" s="54">
        <v>0</v>
      </c>
      <c r="E505" s="55"/>
      <c r="G505" t="e">
        <v>#VALUE!</v>
      </c>
      <c r="H505" s="56">
        <v>0</v>
      </c>
      <c r="O505" t="e">
        <v>#VALUE!</v>
      </c>
    </row>
    <row r="506" spans="1:15" ht="13.5">
      <c r="A506" s="59" t="s">
        <v>529</v>
      </c>
      <c r="B506" s="58">
        <v>0</v>
      </c>
      <c r="C506" s="58">
        <v>0</v>
      </c>
      <c r="D506" s="54">
        <v>0</v>
      </c>
      <c r="E506" s="55"/>
      <c r="G506" t="e">
        <v>#VALUE!</v>
      </c>
      <c r="H506" s="56">
        <v>0</v>
      </c>
      <c r="O506" t="e">
        <v>#VALUE!</v>
      </c>
    </row>
    <row r="507" spans="1:15" ht="13.5">
      <c r="A507" s="59" t="s">
        <v>530</v>
      </c>
      <c r="B507" s="58">
        <v>0</v>
      </c>
      <c r="C507" s="58">
        <v>0</v>
      </c>
      <c r="D507" s="54">
        <v>0</v>
      </c>
      <c r="E507" s="55"/>
      <c r="G507" t="e">
        <v>#VALUE!</v>
      </c>
      <c r="H507" s="56">
        <v>0</v>
      </c>
      <c r="O507" t="e">
        <v>#VALUE!</v>
      </c>
    </row>
    <row r="508" spans="1:15" ht="27">
      <c r="A508" s="59" t="s">
        <v>531</v>
      </c>
      <c r="B508" s="58">
        <v>2800</v>
      </c>
      <c r="C508" s="58">
        <v>30</v>
      </c>
      <c r="D508" s="54">
        <v>-2770</v>
      </c>
      <c r="E508" s="55" t="s">
        <v>532</v>
      </c>
      <c r="G508" t="e">
        <v>#VALUE!</v>
      </c>
      <c r="H508" s="56">
        <v>-2800</v>
      </c>
      <c r="O508" t="e">
        <v>#VALUE!</v>
      </c>
    </row>
    <row r="509" spans="1:15" ht="13.5">
      <c r="A509" s="57" t="s">
        <v>100</v>
      </c>
      <c r="B509" s="58">
        <v>16787</v>
      </c>
      <c r="C509" s="58">
        <v>24905</v>
      </c>
      <c r="D509" s="54">
        <v>8118</v>
      </c>
      <c r="E509" s="55"/>
      <c r="G509" s="56" t="e">
        <v>#VALUE!</v>
      </c>
      <c r="H509" s="56">
        <v>281</v>
      </c>
      <c r="O509" s="56" t="e">
        <v>#VALUE!</v>
      </c>
    </row>
    <row r="510" spans="1:15" ht="13.5">
      <c r="A510" s="57" t="s">
        <v>533</v>
      </c>
      <c r="B510" s="58">
        <v>8295</v>
      </c>
      <c r="C510" s="58">
        <v>9471</v>
      </c>
      <c r="D510" s="54">
        <v>1176</v>
      </c>
      <c r="E510" s="55"/>
      <c r="G510" s="56" t="e">
        <v>#VALUE!</v>
      </c>
      <c r="H510" s="56">
        <v>1185</v>
      </c>
      <c r="O510" s="56" t="e">
        <v>#VALUE!</v>
      </c>
    </row>
    <row r="511" spans="1:15" ht="27">
      <c r="A511" s="59" t="s">
        <v>167</v>
      </c>
      <c r="B511" s="58">
        <v>2177</v>
      </c>
      <c r="C511" s="58">
        <v>3569</v>
      </c>
      <c r="D511" s="54">
        <v>1392</v>
      </c>
      <c r="E511" s="55" t="s">
        <v>534</v>
      </c>
      <c r="G511" t="e">
        <v>#VALUE!</v>
      </c>
      <c r="H511" s="56">
        <v>1545</v>
      </c>
      <c r="O511" t="e">
        <v>#VALUE!</v>
      </c>
    </row>
    <row r="512" spans="1:15" ht="13.5">
      <c r="A512" s="59" t="s">
        <v>168</v>
      </c>
      <c r="B512" s="58">
        <v>0</v>
      </c>
      <c r="C512" s="58">
        <v>0</v>
      </c>
      <c r="D512" s="54">
        <v>0</v>
      </c>
      <c r="E512" s="55"/>
      <c r="G512" t="e">
        <v>#VALUE!</v>
      </c>
      <c r="H512" s="56">
        <v>0</v>
      </c>
      <c r="O512" t="e">
        <v>#VALUE!</v>
      </c>
    </row>
    <row r="513" spans="1:15" ht="13.5">
      <c r="A513" s="59" t="s">
        <v>169</v>
      </c>
      <c r="B513" s="58">
        <v>0</v>
      </c>
      <c r="C513" s="58">
        <v>0</v>
      </c>
      <c r="D513" s="54">
        <v>0</v>
      </c>
      <c r="E513" s="55"/>
      <c r="G513" t="e">
        <v>#VALUE!</v>
      </c>
      <c r="H513" s="56">
        <v>0</v>
      </c>
      <c r="O513" t="e">
        <v>#VALUE!</v>
      </c>
    </row>
    <row r="514" spans="1:15" ht="13.5">
      <c r="A514" s="59" t="s">
        <v>535</v>
      </c>
      <c r="B514" s="58">
        <v>1005</v>
      </c>
      <c r="C514" s="58">
        <v>1054</v>
      </c>
      <c r="D514" s="54">
        <v>49</v>
      </c>
      <c r="E514" s="55"/>
      <c r="G514" t="e">
        <v>#VALUE!</v>
      </c>
      <c r="H514" s="56">
        <v>20</v>
      </c>
      <c r="O514" t="e">
        <v>#VALUE!</v>
      </c>
    </row>
    <row r="515" spans="1:15" ht="13.5">
      <c r="A515" s="59" t="s">
        <v>536</v>
      </c>
      <c r="B515" s="58">
        <v>55</v>
      </c>
      <c r="C515" s="58">
        <v>55</v>
      </c>
      <c r="D515" s="54">
        <v>0</v>
      </c>
      <c r="E515" s="55"/>
      <c r="G515" t="e">
        <v>#VALUE!</v>
      </c>
      <c r="H515" s="56">
        <v>-25</v>
      </c>
      <c r="O515" t="e">
        <v>#VALUE!</v>
      </c>
    </row>
    <row r="516" spans="1:15" ht="13.5">
      <c r="A516" s="59" t="s">
        <v>537</v>
      </c>
      <c r="B516" s="58">
        <v>0</v>
      </c>
      <c r="C516" s="58">
        <v>25</v>
      </c>
      <c r="D516" s="54">
        <v>25</v>
      </c>
      <c r="E516" s="55"/>
      <c r="G516" t="e">
        <v>#VALUE!</v>
      </c>
      <c r="H516" s="56">
        <v>0</v>
      </c>
      <c r="O516" t="e">
        <v>#VALUE!</v>
      </c>
    </row>
    <row r="517" spans="1:15" ht="13.5">
      <c r="A517" s="59" t="s">
        <v>538</v>
      </c>
      <c r="B517" s="58">
        <v>500</v>
      </c>
      <c r="C517" s="58">
        <v>500</v>
      </c>
      <c r="D517" s="54">
        <v>0</v>
      </c>
      <c r="E517" s="55"/>
      <c r="G517" t="e">
        <v>#VALUE!</v>
      </c>
      <c r="H517" s="56">
        <v>71</v>
      </c>
      <c r="O517" t="e">
        <v>#VALUE!</v>
      </c>
    </row>
    <row r="518" spans="1:15" ht="13.5">
      <c r="A518" s="59" t="s">
        <v>539</v>
      </c>
      <c r="B518" s="58">
        <v>20</v>
      </c>
      <c r="C518" s="58">
        <v>20</v>
      </c>
      <c r="D518" s="54">
        <v>0</v>
      </c>
      <c r="E518" s="55"/>
      <c r="G518" t="e">
        <v>#VALUE!</v>
      </c>
      <c r="H518" s="56">
        <v>0</v>
      </c>
      <c r="O518" t="e">
        <v>#VALUE!</v>
      </c>
    </row>
    <row r="519" spans="1:15" ht="13.5">
      <c r="A519" s="59" t="s">
        <v>540</v>
      </c>
      <c r="B519" s="58">
        <v>769</v>
      </c>
      <c r="C519" s="58">
        <v>803</v>
      </c>
      <c r="D519" s="54">
        <v>34</v>
      </c>
      <c r="E519" s="55"/>
      <c r="G519" t="e">
        <v>#VALUE!</v>
      </c>
      <c r="H519" s="56">
        <v>30</v>
      </c>
      <c r="O519" t="e">
        <v>#VALUE!</v>
      </c>
    </row>
    <row r="520" spans="1:15" ht="13.5">
      <c r="A520" s="59" t="s">
        <v>541</v>
      </c>
      <c r="B520" s="58">
        <v>0</v>
      </c>
      <c r="C520" s="58">
        <v>0</v>
      </c>
      <c r="D520" s="54">
        <v>0</v>
      </c>
      <c r="E520" s="55"/>
      <c r="G520" t="e">
        <v>#VALUE!</v>
      </c>
      <c r="H520" s="56">
        <v>0</v>
      </c>
      <c r="O520" t="e">
        <v>#VALUE!</v>
      </c>
    </row>
    <row r="521" spans="1:15" ht="13.5">
      <c r="A521" s="59" t="s">
        <v>542</v>
      </c>
      <c r="B521" s="58">
        <v>51</v>
      </c>
      <c r="C521" s="58">
        <v>70</v>
      </c>
      <c r="D521" s="54">
        <v>19</v>
      </c>
      <c r="E521" s="55"/>
      <c r="G521" t="e">
        <v>#VALUE!</v>
      </c>
      <c r="H521" s="56">
        <v>98</v>
      </c>
      <c r="O521" t="e">
        <v>#VALUE!</v>
      </c>
    </row>
    <row r="522" spans="1:15" ht="13.5">
      <c r="A522" s="59" t="s">
        <v>543</v>
      </c>
      <c r="B522" s="58">
        <v>560</v>
      </c>
      <c r="C522" s="58">
        <v>583</v>
      </c>
      <c r="D522" s="54">
        <v>23</v>
      </c>
      <c r="E522" s="55"/>
      <c r="G522" t="e">
        <v>#VALUE!</v>
      </c>
      <c r="H522" s="56">
        <v>22</v>
      </c>
      <c r="O522" t="e">
        <v>#VALUE!</v>
      </c>
    </row>
    <row r="523" spans="1:15" ht="13.5">
      <c r="A523" s="59" t="s">
        <v>544</v>
      </c>
      <c r="B523" s="58">
        <v>2300</v>
      </c>
      <c r="C523" s="58">
        <v>1924</v>
      </c>
      <c r="D523" s="54">
        <v>-376</v>
      </c>
      <c r="E523" s="55" t="s">
        <v>545</v>
      </c>
      <c r="G523" t="e">
        <v>#VALUE!</v>
      </c>
      <c r="H523" s="56">
        <v>-326</v>
      </c>
      <c r="O523" t="e">
        <v>#VALUE!</v>
      </c>
    </row>
    <row r="524" spans="1:15" ht="13.5">
      <c r="A524" s="59" t="s">
        <v>546</v>
      </c>
      <c r="B524" s="58">
        <v>288</v>
      </c>
      <c r="C524" s="58">
        <v>288</v>
      </c>
      <c r="D524" s="54">
        <v>0</v>
      </c>
      <c r="E524" s="55"/>
      <c r="G524" t="e">
        <v>#VALUE!</v>
      </c>
      <c r="H524" s="56">
        <v>-1</v>
      </c>
      <c r="O524" t="e">
        <v>#VALUE!</v>
      </c>
    </row>
    <row r="525" spans="1:15" ht="13.5">
      <c r="A525" s="59" t="s">
        <v>547</v>
      </c>
      <c r="B525" s="58">
        <v>570</v>
      </c>
      <c r="C525" s="58">
        <v>580</v>
      </c>
      <c r="D525" s="54">
        <v>10</v>
      </c>
      <c r="E525" s="55"/>
      <c r="G525" t="e">
        <v>#VALUE!</v>
      </c>
      <c r="H525" s="56">
        <v>-249</v>
      </c>
      <c r="O525" t="e">
        <v>#VALUE!</v>
      </c>
    </row>
    <row r="526" spans="1:15" ht="13.5">
      <c r="A526" s="57" t="s">
        <v>548</v>
      </c>
      <c r="B526" s="58">
        <v>2406</v>
      </c>
      <c r="C526" s="58">
        <v>2434</v>
      </c>
      <c r="D526" s="54">
        <v>28</v>
      </c>
      <c r="E526" s="55"/>
      <c r="G526" s="56" t="e">
        <v>#VALUE!</v>
      </c>
      <c r="H526" s="56">
        <v>-1479</v>
      </c>
      <c r="O526" s="56" t="e">
        <v>#VALUE!</v>
      </c>
    </row>
    <row r="527" spans="1:15" ht="13.5">
      <c r="A527" s="59" t="s">
        <v>167</v>
      </c>
      <c r="B527" s="58">
        <v>124</v>
      </c>
      <c r="C527" s="58">
        <v>124</v>
      </c>
      <c r="D527" s="54">
        <v>0</v>
      </c>
      <c r="E527" s="55"/>
      <c r="G527" t="e">
        <v>#VALUE!</v>
      </c>
      <c r="H527" s="56">
        <v>18</v>
      </c>
      <c r="O527" t="e">
        <v>#VALUE!</v>
      </c>
    </row>
    <row r="528" spans="1:15" ht="13.5">
      <c r="A528" s="59" t="s">
        <v>168</v>
      </c>
      <c r="B528" s="58">
        <v>0</v>
      </c>
      <c r="C528" s="58">
        <v>0</v>
      </c>
      <c r="D528" s="54">
        <v>0</v>
      </c>
      <c r="E528" s="55"/>
      <c r="G528" t="e">
        <v>#VALUE!</v>
      </c>
      <c r="H528" s="56">
        <v>0</v>
      </c>
      <c r="O528" t="e">
        <v>#VALUE!</v>
      </c>
    </row>
    <row r="529" spans="1:15" ht="13.5">
      <c r="A529" s="59" t="s">
        <v>169</v>
      </c>
      <c r="B529" s="58">
        <v>0</v>
      </c>
      <c r="C529" s="58">
        <v>0</v>
      </c>
      <c r="D529" s="54">
        <v>0</v>
      </c>
      <c r="E529" s="55"/>
      <c r="G529" t="e">
        <v>#VALUE!</v>
      </c>
      <c r="H529" s="56">
        <v>0</v>
      </c>
      <c r="O529" t="e">
        <v>#VALUE!</v>
      </c>
    </row>
    <row r="530" spans="1:15" ht="13.5">
      <c r="A530" s="59" t="s">
        <v>549</v>
      </c>
      <c r="B530" s="58">
        <v>1521</v>
      </c>
      <c r="C530" s="58">
        <v>1521</v>
      </c>
      <c r="D530" s="54">
        <v>0</v>
      </c>
      <c r="E530" s="55"/>
      <c r="G530" t="e">
        <v>#VALUE!</v>
      </c>
      <c r="H530" s="56">
        <v>-1508</v>
      </c>
      <c r="O530" t="e">
        <v>#VALUE!</v>
      </c>
    </row>
    <row r="531" spans="1:15" ht="13.5">
      <c r="A531" s="59" t="s">
        <v>550</v>
      </c>
      <c r="B531" s="58">
        <v>761</v>
      </c>
      <c r="C531" s="58">
        <v>789</v>
      </c>
      <c r="D531" s="54">
        <v>28</v>
      </c>
      <c r="E531" s="55"/>
      <c r="G531" t="e">
        <v>#VALUE!</v>
      </c>
      <c r="H531" s="56">
        <v>11</v>
      </c>
      <c r="O531" t="e">
        <v>#VALUE!</v>
      </c>
    </row>
    <row r="532" spans="1:15" ht="13.5">
      <c r="A532" s="59" t="s">
        <v>551</v>
      </c>
      <c r="B532" s="58">
        <v>0</v>
      </c>
      <c r="C532" s="58">
        <v>0</v>
      </c>
      <c r="D532" s="54">
        <v>0</v>
      </c>
      <c r="E532" s="55"/>
      <c r="G532" t="e">
        <v>#VALUE!</v>
      </c>
      <c r="H532" s="56">
        <v>0</v>
      </c>
      <c r="O532" t="e">
        <v>#VALUE!</v>
      </c>
    </row>
    <row r="533" spans="1:15" ht="13.5">
      <c r="A533" s="59" t="s">
        <v>552</v>
      </c>
      <c r="B533" s="58">
        <v>0</v>
      </c>
      <c r="C533" s="58">
        <v>0</v>
      </c>
      <c r="D533" s="54">
        <v>0</v>
      </c>
      <c r="E533" s="55"/>
      <c r="G533" t="e">
        <v>#VALUE!</v>
      </c>
      <c r="H533" s="56">
        <v>0</v>
      </c>
      <c r="O533" t="e">
        <v>#VALUE!</v>
      </c>
    </row>
    <row r="534" spans="1:15" ht="13.5">
      <c r="A534" s="57" t="s">
        <v>553</v>
      </c>
      <c r="B534" s="58">
        <v>1358</v>
      </c>
      <c r="C534" s="58">
        <v>7564</v>
      </c>
      <c r="D534" s="54">
        <v>6206</v>
      </c>
      <c r="E534" s="55"/>
      <c r="G534" s="56" t="e">
        <v>#VALUE!</v>
      </c>
      <c r="H534" s="56">
        <v>-24</v>
      </c>
      <c r="O534" s="56" t="e">
        <v>#VALUE!</v>
      </c>
    </row>
    <row r="535" spans="1:15" ht="13.5">
      <c r="A535" s="59" t="s">
        <v>167</v>
      </c>
      <c r="B535" s="58">
        <v>0</v>
      </c>
      <c r="C535" s="58">
        <v>0</v>
      </c>
      <c r="D535" s="54">
        <v>0</v>
      </c>
      <c r="E535" s="55"/>
      <c r="G535" t="e">
        <v>#VALUE!</v>
      </c>
      <c r="H535" s="56">
        <v>0</v>
      </c>
      <c r="O535" t="e">
        <v>#VALUE!</v>
      </c>
    </row>
    <row r="536" spans="1:15" ht="13.5">
      <c r="A536" s="59" t="s">
        <v>168</v>
      </c>
      <c r="B536" s="58">
        <v>0</v>
      </c>
      <c r="C536" s="58">
        <v>0</v>
      </c>
      <c r="D536" s="54">
        <v>0</v>
      </c>
      <c r="E536" s="55"/>
      <c r="G536" t="e">
        <v>#VALUE!</v>
      </c>
      <c r="H536" s="56">
        <v>0</v>
      </c>
      <c r="O536" t="e">
        <v>#VALUE!</v>
      </c>
    </row>
    <row r="537" spans="1:15" ht="13.5">
      <c r="A537" s="59" t="s">
        <v>169</v>
      </c>
      <c r="B537" s="58">
        <v>0</v>
      </c>
      <c r="C537" s="58">
        <v>0</v>
      </c>
      <c r="D537" s="54">
        <v>0</v>
      </c>
      <c r="E537" s="55"/>
      <c r="G537" t="e">
        <v>#VALUE!</v>
      </c>
      <c r="H537" s="56">
        <v>0</v>
      </c>
      <c r="O537" t="e">
        <v>#VALUE!</v>
      </c>
    </row>
    <row r="538" spans="1:15" ht="13.5">
      <c r="A538" s="59" t="s">
        <v>554</v>
      </c>
      <c r="B538" s="58">
        <v>558</v>
      </c>
      <c r="C538" s="58">
        <v>558</v>
      </c>
      <c r="D538" s="54">
        <v>0</v>
      </c>
      <c r="E538" s="55"/>
      <c r="G538" t="e">
        <v>#VALUE!</v>
      </c>
      <c r="H538" s="56">
        <v>-7</v>
      </c>
      <c r="O538" t="e">
        <v>#VALUE!</v>
      </c>
    </row>
    <row r="539" spans="1:15" ht="13.5">
      <c r="A539" s="59" t="s">
        <v>555</v>
      </c>
      <c r="B539" s="58">
        <v>0</v>
      </c>
      <c r="C539" s="58">
        <v>0</v>
      </c>
      <c r="D539" s="54">
        <v>0</v>
      </c>
      <c r="E539" s="55"/>
      <c r="G539" t="e">
        <v>#VALUE!</v>
      </c>
      <c r="H539" s="56">
        <v>0</v>
      </c>
      <c r="O539" t="e">
        <v>#VALUE!</v>
      </c>
    </row>
    <row r="540" spans="1:15" ht="13.5">
      <c r="A540" s="59" t="s">
        <v>556</v>
      </c>
      <c r="B540" s="58">
        <v>0</v>
      </c>
      <c r="C540" s="58">
        <v>0</v>
      </c>
      <c r="D540" s="54">
        <v>0</v>
      </c>
      <c r="E540" s="55"/>
      <c r="G540" t="e">
        <v>#VALUE!</v>
      </c>
      <c r="H540" s="56">
        <v>0</v>
      </c>
      <c r="O540" t="e">
        <v>#VALUE!</v>
      </c>
    </row>
    <row r="541" spans="1:15" ht="34.5" customHeight="1">
      <c r="A541" s="59" t="s">
        <v>557</v>
      </c>
      <c r="B541" s="58">
        <v>736</v>
      </c>
      <c r="C541" s="58">
        <v>6936</v>
      </c>
      <c r="D541" s="54">
        <v>6200</v>
      </c>
      <c r="E541" s="55" t="s">
        <v>558</v>
      </c>
      <c r="G541" t="e">
        <v>#VALUE!</v>
      </c>
      <c r="H541" s="56">
        <v>-18</v>
      </c>
      <c r="O541" t="e">
        <v>#VALUE!</v>
      </c>
    </row>
    <row r="542" spans="1:15" ht="13.5">
      <c r="A542" s="59" t="s">
        <v>559</v>
      </c>
      <c r="B542" s="58">
        <v>0</v>
      </c>
      <c r="C542" s="58">
        <v>0</v>
      </c>
      <c r="D542" s="54">
        <v>0</v>
      </c>
      <c r="E542" s="55"/>
      <c r="G542" t="e">
        <v>#VALUE!</v>
      </c>
      <c r="H542" s="56">
        <v>0</v>
      </c>
      <c r="O542" t="e">
        <v>#VALUE!</v>
      </c>
    </row>
    <row r="543" spans="1:15" ht="13.5">
      <c r="A543" s="59" t="s">
        <v>560</v>
      </c>
      <c r="B543" s="58">
        <v>0</v>
      </c>
      <c r="C543" s="58">
        <v>1</v>
      </c>
      <c r="D543" s="54">
        <v>1</v>
      </c>
      <c r="E543" s="55"/>
      <c r="G543" t="e">
        <v>#VALUE!</v>
      </c>
      <c r="H543" s="56">
        <v>0</v>
      </c>
      <c r="O543" t="e">
        <v>#VALUE!</v>
      </c>
    </row>
    <row r="544" spans="1:15" ht="13.5">
      <c r="A544" s="59" t="s">
        <v>561</v>
      </c>
      <c r="B544" s="58">
        <v>64</v>
      </c>
      <c r="C544" s="58">
        <v>69</v>
      </c>
      <c r="D544" s="54">
        <v>5</v>
      </c>
      <c r="E544" s="55"/>
      <c r="G544" t="e">
        <v>#VALUE!</v>
      </c>
      <c r="H544" s="56">
        <v>1</v>
      </c>
      <c r="O544" t="e">
        <v>#VALUE!</v>
      </c>
    </row>
    <row r="545" spans="1:15" ht="13.5">
      <c r="A545" s="62" t="s">
        <v>562</v>
      </c>
      <c r="B545" s="58">
        <v>1048</v>
      </c>
      <c r="C545" s="58">
        <v>1049</v>
      </c>
      <c r="D545" s="54">
        <v>1</v>
      </c>
      <c r="E545" s="55"/>
      <c r="G545" s="56" t="e">
        <v>#VALUE!</v>
      </c>
      <c r="H545" s="56">
        <v>-28</v>
      </c>
      <c r="O545" s="56" t="e">
        <v>#VALUE!</v>
      </c>
    </row>
    <row r="546" spans="1:15" ht="13.5">
      <c r="A546" s="63" t="s">
        <v>167</v>
      </c>
      <c r="B546" s="58">
        <v>0</v>
      </c>
      <c r="C546" s="58">
        <v>0</v>
      </c>
      <c r="D546" s="54">
        <v>0</v>
      </c>
      <c r="E546" s="55"/>
      <c r="G546" t="e">
        <v>#VALUE!</v>
      </c>
      <c r="H546" s="56">
        <v>0</v>
      </c>
      <c r="O546" t="e">
        <v>#VALUE!</v>
      </c>
    </row>
    <row r="547" spans="1:15" ht="13.5">
      <c r="A547" s="63" t="s">
        <v>168</v>
      </c>
      <c r="B547" s="58">
        <v>0</v>
      </c>
      <c r="C547" s="58">
        <v>0</v>
      </c>
      <c r="D547" s="54">
        <v>0</v>
      </c>
      <c r="E547" s="55"/>
      <c r="G547" t="e">
        <v>#VALUE!</v>
      </c>
      <c r="H547" s="56">
        <v>0</v>
      </c>
      <c r="O547" t="e">
        <v>#VALUE!</v>
      </c>
    </row>
    <row r="548" spans="1:15" ht="13.5">
      <c r="A548" s="63" t="s">
        <v>169</v>
      </c>
      <c r="B548" s="58">
        <v>0</v>
      </c>
      <c r="C548" s="58">
        <v>0</v>
      </c>
      <c r="D548" s="54">
        <v>0</v>
      </c>
      <c r="E548" s="55"/>
      <c r="G548" t="e">
        <v>#VALUE!</v>
      </c>
      <c r="H548" s="56">
        <v>0</v>
      </c>
      <c r="O548" t="e">
        <v>#VALUE!</v>
      </c>
    </row>
    <row r="549" spans="1:15" ht="13.5">
      <c r="A549" s="63" t="s">
        <v>563</v>
      </c>
      <c r="B549" s="58">
        <v>0</v>
      </c>
      <c r="C549" s="58">
        <v>0</v>
      </c>
      <c r="D549" s="54">
        <v>0</v>
      </c>
      <c r="E549" s="55"/>
      <c r="G549" t="e">
        <v>#VALUE!</v>
      </c>
      <c r="H549" s="56">
        <v>0</v>
      </c>
      <c r="O549" t="e">
        <v>#VALUE!</v>
      </c>
    </row>
    <row r="550" spans="1:15" ht="13.5">
      <c r="A550" s="63" t="s">
        <v>564</v>
      </c>
      <c r="B550" s="58">
        <v>994</v>
      </c>
      <c r="C550" s="58">
        <v>994</v>
      </c>
      <c r="D550" s="54">
        <v>0</v>
      </c>
      <c r="E550" s="55"/>
      <c r="G550" t="e">
        <v>#VALUE!</v>
      </c>
      <c r="H550" s="56">
        <v>-41</v>
      </c>
      <c r="O550" t="e">
        <v>#VALUE!</v>
      </c>
    </row>
    <row r="551" spans="1:15" ht="13.5">
      <c r="A551" s="63" t="s">
        <v>565</v>
      </c>
      <c r="B551" s="58">
        <v>0</v>
      </c>
      <c r="C551" s="58">
        <v>0</v>
      </c>
      <c r="D551" s="54">
        <v>0</v>
      </c>
      <c r="E551" s="55"/>
      <c r="G551" t="e">
        <v>#VALUE!</v>
      </c>
      <c r="H551" s="56">
        <v>0</v>
      </c>
      <c r="O551" t="e">
        <v>#VALUE!</v>
      </c>
    </row>
    <row r="552" spans="1:15" ht="13.5">
      <c r="A552" s="63" t="s">
        <v>566</v>
      </c>
      <c r="B552" s="58">
        <v>26</v>
      </c>
      <c r="C552" s="58">
        <v>26</v>
      </c>
      <c r="D552" s="54">
        <v>0</v>
      </c>
      <c r="E552" s="55"/>
      <c r="G552" t="e">
        <v>#VALUE!</v>
      </c>
      <c r="H552" s="56">
        <v>13</v>
      </c>
      <c r="O552" t="e">
        <v>#VALUE!</v>
      </c>
    </row>
    <row r="553" spans="1:15" ht="13.5">
      <c r="A553" s="63" t="s">
        <v>567</v>
      </c>
      <c r="B553" s="58">
        <v>28</v>
      </c>
      <c r="C553" s="58">
        <v>29</v>
      </c>
      <c r="D553" s="54">
        <v>1</v>
      </c>
      <c r="E553" s="55"/>
      <c r="G553" t="e">
        <v>#VALUE!</v>
      </c>
      <c r="H553" s="56">
        <v>0</v>
      </c>
      <c r="O553" t="e">
        <v>#VALUE!</v>
      </c>
    </row>
    <row r="554" spans="1:15" ht="13.5">
      <c r="A554" s="62" t="s">
        <v>568</v>
      </c>
      <c r="B554" s="58">
        <v>3551</v>
      </c>
      <c r="C554" s="58">
        <v>3920</v>
      </c>
      <c r="D554" s="54">
        <v>369</v>
      </c>
      <c r="E554" s="55"/>
      <c r="G554" s="56" t="e">
        <v>#VALUE!</v>
      </c>
      <c r="H554" s="56">
        <v>422</v>
      </c>
      <c r="O554" s="56" t="e">
        <v>#VALUE!</v>
      </c>
    </row>
    <row r="555" spans="1:15" ht="13.5">
      <c r="A555" s="63" t="s">
        <v>167</v>
      </c>
      <c r="B555" s="58">
        <v>0</v>
      </c>
      <c r="C555" s="58">
        <v>0</v>
      </c>
      <c r="D555" s="54">
        <v>0</v>
      </c>
      <c r="E555" s="55"/>
      <c r="G555" t="e">
        <v>#VALUE!</v>
      </c>
      <c r="H555" s="56">
        <v>0</v>
      </c>
      <c r="O555" t="e">
        <v>#VALUE!</v>
      </c>
    </row>
    <row r="556" spans="1:15" ht="13.5">
      <c r="A556" s="63" t="s">
        <v>168</v>
      </c>
      <c r="B556" s="58">
        <v>0</v>
      </c>
      <c r="C556" s="58">
        <v>0</v>
      </c>
      <c r="D556" s="54">
        <v>0</v>
      </c>
      <c r="E556" s="55"/>
      <c r="G556" t="e">
        <v>#VALUE!</v>
      </c>
      <c r="H556" s="56">
        <v>0</v>
      </c>
      <c r="O556" t="e">
        <v>#VALUE!</v>
      </c>
    </row>
    <row r="557" spans="1:15" ht="13.5">
      <c r="A557" s="63" t="s">
        <v>169</v>
      </c>
      <c r="B557" s="58">
        <v>0</v>
      </c>
      <c r="C557" s="58">
        <v>0</v>
      </c>
      <c r="D557" s="54">
        <v>0</v>
      </c>
      <c r="E557" s="55"/>
      <c r="G557" t="e">
        <v>#VALUE!</v>
      </c>
      <c r="H557" s="56">
        <v>0</v>
      </c>
      <c r="O557" t="e">
        <v>#VALUE!</v>
      </c>
    </row>
    <row r="558" spans="1:15" ht="13.5">
      <c r="A558" s="63" t="s">
        <v>569</v>
      </c>
      <c r="B558" s="58">
        <v>51</v>
      </c>
      <c r="C558" s="58">
        <v>51</v>
      </c>
      <c r="D558" s="54">
        <v>0</v>
      </c>
      <c r="E558" s="55"/>
      <c r="G558" t="e">
        <v>#VALUE!</v>
      </c>
      <c r="H558" s="56">
        <v>0</v>
      </c>
      <c r="O558" t="e">
        <v>#VALUE!</v>
      </c>
    </row>
    <row r="559" spans="1:15" ht="27">
      <c r="A559" s="63" t="s">
        <v>570</v>
      </c>
      <c r="B559" s="58">
        <v>3462</v>
      </c>
      <c r="C559" s="58">
        <v>3831</v>
      </c>
      <c r="D559" s="54">
        <v>369</v>
      </c>
      <c r="E559" s="55" t="s">
        <v>571</v>
      </c>
      <c r="G559" t="e">
        <v>#VALUE!</v>
      </c>
      <c r="H559" s="56">
        <v>328</v>
      </c>
      <c r="O559" t="e">
        <v>#VALUE!</v>
      </c>
    </row>
    <row r="560" spans="1:15" ht="13.5">
      <c r="A560" s="63" t="s">
        <v>572</v>
      </c>
      <c r="B560" s="58">
        <v>38</v>
      </c>
      <c r="C560" s="58">
        <v>38</v>
      </c>
      <c r="D560" s="54">
        <v>0</v>
      </c>
      <c r="E560" s="55"/>
      <c r="G560" t="e">
        <v>#VALUE!</v>
      </c>
      <c r="H560" s="56">
        <v>94</v>
      </c>
      <c r="O560" t="e">
        <v>#VALUE!</v>
      </c>
    </row>
    <row r="561" spans="1:15" ht="13.5">
      <c r="A561" s="57" t="s">
        <v>573</v>
      </c>
      <c r="B561" s="58">
        <v>129</v>
      </c>
      <c r="C561" s="58">
        <v>467</v>
      </c>
      <c r="D561" s="54">
        <v>338</v>
      </c>
      <c r="E561" s="55"/>
      <c r="G561" s="56" t="e">
        <v>#VALUE!</v>
      </c>
      <c r="H561" s="56">
        <v>205</v>
      </c>
      <c r="O561" s="56" t="e">
        <v>#VALUE!</v>
      </c>
    </row>
    <row r="562" spans="1:15" ht="27">
      <c r="A562" s="59" t="s">
        <v>574</v>
      </c>
      <c r="B562" s="58">
        <v>0</v>
      </c>
      <c r="C562" s="58">
        <v>205</v>
      </c>
      <c r="D562" s="54">
        <v>205</v>
      </c>
      <c r="E562" s="55" t="s">
        <v>571</v>
      </c>
      <c r="G562" t="e">
        <v>#VALUE!</v>
      </c>
      <c r="H562" s="56">
        <v>270</v>
      </c>
      <c r="O562" t="e">
        <v>#VALUE!</v>
      </c>
    </row>
    <row r="563" spans="1:15" ht="13.5">
      <c r="A563" s="59" t="s">
        <v>575</v>
      </c>
      <c r="B563" s="58">
        <v>0</v>
      </c>
      <c r="C563" s="58">
        <v>0</v>
      </c>
      <c r="D563" s="54">
        <v>0</v>
      </c>
      <c r="E563" s="55"/>
      <c r="G563" t="e">
        <v>#VALUE!</v>
      </c>
      <c r="H563" s="56">
        <v>0</v>
      </c>
      <c r="O563" t="e">
        <v>#VALUE!</v>
      </c>
    </row>
    <row r="564" spans="1:15" ht="27">
      <c r="A564" s="59" t="s">
        <v>576</v>
      </c>
      <c r="B564" s="58">
        <v>129</v>
      </c>
      <c r="C564" s="58">
        <v>262</v>
      </c>
      <c r="D564" s="54">
        <v>133</v>
      </c>
      <c r="E564" s="55" t="s">
        <v>577</v>
      </c>
      <c r="G564" t="e">
        <v>#VALUE!</v>
      </c>
      <c r="H564" s="56">
        <v>-65</v>
      </c>
      <c r="O564" t="e">
        <v>#VALUE!</v>
      </c>
    </row>
    <row r="565" spans="1:15" ht="13.5">
      <c r="A565" s="57" t="s">
        <v>103</v>
      </c>
      <c r="B565" s="58">
        <v>71491</v>
      </c>
      <c r="C565" s="58">
        <v>102669</v>
      </c>
      <c r="D565" s="54">
        <v>31178</v>
      </c>
      <c r="E565" s="55"/>
      <c r="G565" s="56" t="e">
        <v>#VALUE!</v>
      </c>
      <c r="H565" s="56">
        <v>30974</v>
      </c>
      <c r="O565" s="56" t="e">
        <v>#VALUE!</v>
      </c>
    </row>
    <row r="566" spans="1:15" ht="13.5">
      <c r="A566" s="57" t="s">
        <v>578</v>
      </c>
      <c r="B566" s="58">
        <v>5862</v>
      </c>
      <c r="C566" s="58">
        <v>6271</v>
      </c>
      <c r="D566" s="54">
        <v>409</v>
      </c>
      <c r="E566" s="55"/>
      <c r="G566" s="56" t="e">
        <v>#VALUE!</v>
      </c>
      <c r="H566" s="56">
        <v>-1975</v>
      </c>
      <c r="O566" s="56" t="e">
        <v>#VALUE!</v>
      </c>
    </row>
    <row r="567" spans="1:15" ht="13.5">
      <c r="A567" s="59" t="s">
        <v>167</v>
      </c>
      <c r="B567" s="58">
        <v>2224</v>
      </c>
      <c r="C567" s="58">
        <v>2588</v>
      </c>
      <c r="D567" s="54">
        <v>364</v>
      </c>
      <c r="E567" s="55"/>
      <c r="G567" t="e">
        <v>#VALUE!</v>
      </c>
      <c r="H567" s="56">
        <v>255</v>
      </c>
      <c r="O567" t="e">
        <v>#VALUE!</v>
      </c>
    </row>
    <row r="568" spans="1:15" ht="13.5">
      <c r="A568" s="59" t="s">
        <v>168</v>
      </c>
      <c r="B568" s="58">
        <v>140</v>
      </c>
      <c r="C568" s="58">
        <v>140</v>
      </c>
      <c r="D568" s="54">
        <v>0</v>
      </c>
      <c r="E568" s="55"/>
      <c r="G568" t="e">
        <v>#VALUE!</v>
      </c>
      <c r="H568" s="56">
        <v>0</v>
      </c>
      <c r="O568" t="e">
        <v>#VALUE!</v>
      </c>
    </row>
    <row r="569" spans="1:15" ht="13.5">
      <c r="A569" s="59" t="s">
        <v>169</v>
      </c>
      <c r="B569" s="58">
        <v>0</v>
      </c>
      <c r="C569" s="58">
        <v>0</v>
      </c>
      <c r="D569" s="54">
        <v>0</v>
      </c>
      <c r="E569" s="55"/>
      <c r="G569" t="e">
        <v>#VALUE!</v>
      </c>
      <c r="H569" s="56">
        <v>0</v>
      </c>
      <c r="O569" t="e">
        <v>#VALUE!</v>
      </c>
    </row>
    <row r="570" spans="1:15" ht="13.5">
      <c r="A570" s="59" t="s">
        <v>579</v>
      </c>
      <c r="B570" s="58">
        <v>0</v>
      </c>
      <c r="C570" s="58">
        <v>0</v>
      </c>
      <c r="D570" s="54">
        <v>0</v>
      </c>
      <c r="E570" s="55"/>
      <c r="G570" t="e">
        <v>#VALUE!</v>
      </c>
      <c r="H570" s="56">
        <v>0</v>
      </c>
      <c r="O570" t="e">
        <v>#VALUE!</v>
      </c>
    </row>
    <row r="571" spans="1:15" ht="13.5">
      <c r="A571" s="59" t="s">
        <v>580</v>
      </c>
      <c r="B571" s="58">
        <v>35</v>
      </c>
      <c r="C571" s="58">
        <v>35</v>
      </c>
      <c r="D571" s="54">
        <v>0</v>
      </c>
      <c r="E571" s="55"/>
      <c r="G571" t="e">
        <v>#VALUE!</v>
      </c>
      <c r="H571" s="56">
        <v>0</v>
      </c>
      <c r="O571" t="e">
        <v>#VALUE!</v>
      </c>
    </row>
    <row r="572" spans="1:15" ht="13.5">
      <c r="A572" s="59" t="s">
        <v>581</v>
      </c>
      <c r="B572" s="58">
        <v>45</v>
      </c>
      <c r="C572" s="58">
        <v>45</v>
      </c>
      <c r="D572" s="54">
        <v>0</v>
      </c>
      <c r="E572" s="55"/>
      <c r="G572" t="e">
        <v>#VALUE!</v>
      </c>
      <c r="H572" s="56">
        <v>0</v>
      </c>
      <c r="O572" t="e">
        <v>#VALUE!</v>
      </c>
    </row>
    <row r="573" spans="1:15" ht="13.5">
      <c r="A573" s="59" t="s">
        <v>582</v>
      </c>
      <c r="B573" s="58">
        <v>0</v>
      </c>
      <c r="C573" s="58">
        <v>0</v>
      </c>
      <c r="D573" s="54">
        <v>0</v>
      </c>
      <c r="E573" s="55"/>
      <c r="G573" t="e">
        <v>#VALUE!</v>
      </c>
      <c r="H573" s="56">
        <v>0</v>
      </c>
      <c r="O573" t="e">
        <v>#VALUE!</v>
      </c>
    </row>
    <row r="574" spans="1:15" ht="13.5">
      <c r="A574" s="59" t="s">
        <v>211</v>
      </c>
      <c r="B574" s="58">
        <v>0</v>
      </c>
      <c r="C574" s="58">
        <v>0</v>
      </c>
      <c r="D574" s="54">
        <v>0</v>
      </c>
      <c r="E574" s="55"/>
      <c r="G574" t="e">
        <v>#VALUE!</v>
      </c>
      <c r="H574" s="56">
        <v>0</v>
      </c>
      <c r="O574" t="e">
        <v>#VALUE!</v>
      </c>
    </row>
    <row r="575" spans="1:15" ht="13.5">
      <c r="A575" s="59" t="s">
        <v>583</v>
      </c>
      <c r="B575" s="58">
        <v>85</v>
      </c>
      <c r="C575" s="58">
        <v>85</v>
      </c>
      <c r="D575" s="54">
        <v>0</v>
      </c>
      <c r="E575" s="55"/>
      <c r="G575" t="e">
        <v>#VALUE!</v>
      </c>
      <c r="H575" s="56">
        <v>0</v>
      </c>
      <c r="O575" t="e">
        <v>#VALUE!</v>
      </c>
    </row>
    <row r="576" spans="1:15" ht="13.5">
      <c r="A576" s="59" t="s">
        <v>584</v>
      </c>
      <c r="B576" s="58">
        <v>0</v>
      </c>
      <c r="C576" s="58">
        <v>0</v>
      </c>
      <c r="D576" s="54">
        <v>0</v>
      </c>
      <c r="E576" s="55"/>
      <c r="G576" t="e">
        <v>#VALUE!</v>
      </c>
      <c r="H576" s="56">
        <v>0</v>
      </c>
      <c r="O576" t="e">
        <v>#VALUE!</v>
      </c>
    </row>
    <row r="577" spans="1:15" ht="13.5">
      <c r="A577" s="59" t="s">
        <v>585</v>
      </c>
      <c r="B577" s="58">
        <v>273</v>
      </c>
      <c r="C577" s="58">
        <v>273</v>
      </c>
      <c r="D577" s="54">
        <v>0</v>
      </c>
      <c r="E577" s="55"/>
      <c r="G577" t="e">
        <v>#VALUE!</v>
      </c>
      <c r="H577" s="56">
        <v>0</v>
      </c>
      <c r="O577" t="e">
        <v>#VALUE!</v>
      </c>
    </row>
    <row r="578" spans="1:15" ht="13.5">
      <c r="A578" s="59" t="s">
        <v>586</v>
      </c>
      <c r="B578" s="58">
        <v>21</v>
      </c>
      <c r="C578" s="58">
        <v>21</v>
      </c>
      <c r="D578" s="54">
        <v>0</v>
      </c>
      <c r="E578" s="55"/>
      <c r="G578" t="e">
        <v>#VALUE!</v>
      </c>
      <c r="H578" s="56">
        <v>0</v>
      </c>
      <c r="O578" t="e">
        <v>#VALUE!</v>
      </c>
    </row>
    <row r="579" spans="1:15" ht="13.5">
      <c r="A579" s="59" t="s">
        <v>587</v>
      </c>
      <c r="B579" s="58">
        <v>3039</v>
      </c>
      <c r="C579" s="58">
        <v>3084</v>
      </c>
      <c r="D579" s="54">
        <v>45</v>
      </c>
      <c r="E579" s="55"/>
      <c r="G579" t="e">
        <v>#VALUE!</v>
      </c>
      <c r="H579" s="56">
        <v>-2230</v>
      </c>
      <c r="N579" t="s">
        <v>588</v>
      </c>
      <c r="O579" t="e">
        <v>#VALUE!</v>
      </c>
    </row>
    <row r="580" spans="1:15" ht="13.5">
      <c r="A580" s="57" t="s">
        <v>589</v>
      </c>
      <c r="B580" s="58">
        <v>2755</v>
      </c>
      <c r="C580" s="58">
        <v>2953</v>
      </c>
      <c r="D580" s="54">
        <v>198</v>
      </c>
      <c r="E580" s="55"/>
      <c r="G580" s="56" t="e">
        <v>#VALUE!</v>
      </c>
      <c r="H580" s="56">
        <v>-1050</v>
      </c>
      <c r="O580" s="56" t="e">
        <v>#VALUE!</v>
      </c>
    </row>
    <row r="581" spans="1:15" ht="13.5">
      <c r="A581" s="59" t="s">
        <v>167</v>
      </c>
      <c r="B581" s="58">
        <v>753</v>
      </c>
      <c r="C581" s="58">
        <v>885</v>
      </c>
      <c r="D581" s="54">
        <v>132</v>
      </c>
      <c r="E581" s="55"/>
      <c r="G581" t="e">
        <v>#VALUE!</v>
      </c>
      <c r="H581" s="56">
        <v>50</v>
      </c>
      <c r="O581" t="e">
        <v>#VALUE!</v>
      </c>
    </row>
    <row r="582" spans="1:15" ht="13.5">
      <c r="A582" s="59" t="s">
        <v>168</v>
      </c>
      <c r="B582" s="58">
        <v>8</v>
      </c>
      <c r="C582" s="58">
        <v>8</v>
      </c>
      <c r="D582" s="54">
        <v>0</v>
      </c>
      <c r="E582" s="55"/>
      <c r="G582" t="e">
        <v>#VALUE!</v>
      </c>
      <c r="H582" s="56">
        <v>1</v>
      </c>
      <c r="O582" t="e">
        <v>#VALUE!</v>
      </c>
    </row>
    <row r="583" spans="1:15" ht="13.5">
      <c r="A583" s="59" t="s">
        <v>169</v>
      </c>
      <c r="B583" s="58">
        <v>0</v>
      </c>
      <c r="C583" s="58">
        <v>0</v>
      </c>
      <c r="D583" s="54">
        <v>0</v>
      </c>
      <c r="E583" s="55"/>
      <c r="G583" t="e">
        <v>#VALUE!</v>
      </c>
      <c r="H583" s="56">
        <v>0</v>
      </c>
      <c r="O583" t="e">
        <v>#VALUE!</v>
      </c>
    </row>
    <row r="584" spans="1:15" ht="13.5">
      <c r="A584" s="59" t="s">
        <v>590</v>
      </c>
      <c r="B584" s="58">
        <v>0</v>
      </c>
      <c r="C584" s="58">
        <v>0</v>
      </c>
      <c r="D584" s="54">
        <v>0</v>
      </c>
      <c r="E584" s="55"/>
      <c r="G584" t="e">
        <v>#VALUE!</v>
      </c>
      <c r="H584" s="56">
        <v>0</v>
      </c>
      <c r="O584" t="e">
        <v>#VALUE!</v>
      </c>
    </row>
    <row r="585" spans="1:15" ht="13.5">
      <c r="A585" s="59" t="s">
        <v>591</v>
      </c>
      <c r="B585" s="58">
        <v>39</v>
      </c>
      <c r="C585" s="58">
        <v>39</v>
      </c>
      <c r="D585" s="54">
        <v>0</v>
      </c>
      <c r="E585" s="55"/>
      <c r="G585" t="e">
        <v>#VALUE!</v>
      </c>
      <c r="H585" s="56">
        <v>0</v>
      </c>
      <c r="O585" t="e">
        <v>#VALUE!</v>
      </c>
    </row>
    <row r="586" spans="1:15" ht="13.5">
      <c r="A586" s="59" t="s">
        <v>592</v>
      </c>
      <c r="B586" s="58">
        <v>1140</v>
      </c>
      <c r="C586" s="58">
        <v>1140</v>
      </c>
      <c r="D586" s="54">
        <v>0</v>
      </c>
      <c r="E586" s="55"/>
      <c r="G586" t="e">
        <v>#VALUE!</v>
      </c>
      <c r="H586" s="56">
        <v>-1140</v>
      </c>
      <c r="O586" t="e">
        <v>#VALUE!</v>
      </c>
    </row>
    <row r="587" spans="1:15" ht="13.5">
      <c r="A587" s="59" t="s">
        <v>593</v>
      </c>
      <c r="B587" s="58">
        <v>815</v>
      </c>
      <c r="C587" s="58">
        <v>881</v>
      </c>
      <c r="D587" s="54">
        <v>66</v>
      </c>
      <c r="E587" s="55"/>
      <c r="G587" t="e">
        <v>#VALUE!</v>
      </c>
      <c r="H587" s="56">
        <v>39</v>
      </c>
      <c r="O587" t="e">
        <v>#VALUE!</v>
      </c>
    </row>
    <row r="588" spans="1:15" ht="13.5">
      <c r="A588" s="57" t="s">
        <v>594</v>
      </c>
      <c r="B588" s="58">
        <v>0</v>
      </c>
      <c r="C588" s="58">
        <v>0</v>
      </c>
      <c r="D588" s="54">
        <v>0</v>
      </c>
      <c r="E588" s="55"/>
      <c r="G588" s="56" t="e">
        <v>#VALUE!</v>
      </c>
      <c r="H588" s="56">
        <v>0</v>
      </c>
      <c r="O588" s="56" t="e">
        <v>#VALUE!</v>
      </c>
    </row>
    <row r="589" spans="1:15" ht="13.5">
      <c r="A589" s="59" t="s">
        <v>595</v>
      </c>
      <c r="B589" s="58">
        <v>0</v>
      </c>
      <c r="C589" s="58">
        <v>0</v>
      </c>
      <c r="D589" s="54">
        <v>0</v>
      </c>
      <c r="E589" s="55"/>
      <c r="G589" t="e">
        <v>#VALUE!</v>
      </c>
      <c r="H589" s="56">
        <v>0</v>
      </c>
      <c r="O589" t="e">
        <v>#VALUE!</v>
      </c>
    </row>
    <row r="590" spans="1:15" ht="13.5">
      <c r="A590" s="57" t="s">
        <v>596</v>
      </c>
      <c r="B590" s="58">
        <v>26597</v>
      </c>
      <c r="C590" s="58">
        <v>27196</v>
      </c>
      <c r="D590" s="54">
        <v>599</v>
      </c>
      <c r="E590" s="55"/>
      <c r="G590" s="56" t="e">
        <v>#VALUE!</v>
      </c>
      <c r="H590" s="56">
        <v>187</v>
      </c>
      <c r="O590" s="56" t="e">
        <v>#VALUE!</v>
      </c>
    </row>
    <row r="591" spans="1:15" ht="13.5">
      <c r="A591" s="59" t="s">
        <v>597</v>
      </c>
      <c r="B591" s="58">
        <v>832</v>
      </c>
      <c r="C591" s="58">
        <v>837</v>
      </c>
      <c r="D591" s="54">
        <v>5</v>
      </c>
      <c r="E591" s="55"/>
      <c r="G591" t="e">
        <v>#VALUE!</v>
      </c>
      <c r="H591" s="56">
        <v>1892</v>
      </c>
      <c r="O591" t="e">
        <v>#VALUE!</v>
      </c>
    </row>
    <row r="592" spans="1:15" ht="27">
      <c r="A592" s="59" t="s">
        <v>598</v>
      </c>
      <c r="B592" s="58">
        <v>489</v>
      </c>
      <c r="C592" s="58">
        <v>1083</v>
      </c>
      <c r="D592" s="54">
        <v>594</v>
      </c>
      <c r="E592" s="55" t="s">
        <v>599</v>
      </c>
      <c r="G592" t="e">
        <v>#VALUE!</v>
      </c>
      <c r="H592" s="56">
        <v>39</v>
      </c>
      <c r="O592" t="e">
        <v>#VALUE!</v>
      </c>
    </row>
    <row r="593" spans="1:15" ht="13.5">
      <c r="A593" s="59" t="s">
        <v>600</v>
      </c>
      <c r="B593" s="58">
        <v>0</v>
      </c>
      <c r="C593" s="58">
        <v>0</v>
      </c>
      <c r="D593" s="54">
        <v>0</v>
      </c>
      <c r="E593" s="55"/>
      <c r="G593" t="e">
        <v>#VALUE!</v>
      </c>
      <c r="H593" s="56">
        <v>0</v>
      </c>
      <c r="O593" t="e">
        <v>#VALUE!</v>
      </c>
    </row>
    <row r="594" spans="1:15" ht="13.5">
      <c r="A594" s="59" t="s">
        <v>601</v>
      </c>
      <c r="B594" s="58">
        <v>0</v>
      </c>
      <c r="C594" s="58">
        <v>0</v>
      </c>
      <c r="D594" s="54">
        <v>0</v>
      </c>
      <c r="E594" s="55"/>
      <c r="G594" t="e">
        <v>#VALUE!</v>
      </c>
      <c r="H594" s="56">
        <v>0</v>
      </c>
      <c r="O594" t="e">
        <v>#VALUE!</v>
      </c>
    </row>
    <row r="595" spans="1:15" ht="13.5">
      <c r="A595" s="59" t="s">
        <v>602</v>
      </c>
      <c r="B595" s="58">
        <v>0</v>
      </c>
      <c r="C595" s="58">
        <v>0</v>
      </c>
      <c r="D595" s="54">
        <v>0</v>
      </c>
      <c r="E595" s="55"/>
      <c r="G595" t="e">
        <v>#VALUE!</v>
      </c>
      <c r="H595" s="56">
        <v>114</v>
      </c>
      <c r="O595" t="e">
        <v>#VALUE!</v>
      </c>
    </row>
    <row r="596" spans="1:15" ht="13.5">
      <c r="A596" s="59" t="s">
        <v>603</v>
      </c>
      <c r="B596" s="58">
        <v>0</v>
      </c>
      <c r="C596" s="58">
        <v>0</v>
      </c>
      <c r="D596" s="54">
        <v>0</v>
      </c>
      <c r="E596" s="55"/>
      <c r="G596" t="e">
        <v>#VALUE!</v>
      </c>
      <c r="H596" s="56">
        <v>0</v>
      </c>
      <c r="O596" t="e">
        <v>#VALUE!</v>
      </c>
    </row>
    <row r="597" spans="1:15" ht="13.5">
      <c r="A597" s="59" t="s">
        <v>604</v>
      </c>
      <c r="B597" s="58">
        <v>25000</v>
      </c>
      <c r="C597" s="58">
        <v>25000</v>
      </c>
      <c r="D597" s="54">
        <v>0</v>
      </c>
      <c r="E597" s="55"/>
      <c r="G597" t="e">
        <v>#VALUE!</v>
      </c>
      <c r="H597" s="56">
        <v>-2037</v>
      </c>
      <c r="O597" t="e">
        <v>#VALUE!</v>
      </c>
    </row>
    <row r="598" spans="1:15" ht="13.5">
      <c r="A598" s="59" t="s">
        <v>605</v>
      </c>
      <c r="B598" s="58">
        <v>276</v>
      </c>
      <c r="C598" s="58">
        <v>276</v>
      </c>
      <c r="D598" s="54">
        <v>0</v>
      </c>
      <c r="E598" s="55"/>
      <c r="G598" t="e">
        <v>#VALUE!</v>
      </c>
      <c r="H598" s="56">
        <v>179</v>
      </c>
      <c r="O598" t="e">
        <v>#VALUE!</v>
      </c>
    </row>
    <row r="599" spans="1:15" ht="13.5">
      <c r="A599" s="57" t="s">
        <v>606</v>
      </c>
      <c r="B599" s="58">
        <v>0</v>
      </c>
      <c r="C599" s="58">
        <v>0</v>
      </c>
      <c r="D599" s="54">
        <v>0</v>
      </c>
      <c r="E599" s="55"/>
      <c r="G599" s="56" t="e">
        <v>#VALUE!</v>
      </c>
      <c r="H599" s="56">
        <v>0</v>
      </c>
      <c r="O599" s="56" t="e">
        <v>#VALUE!</v>
      </c>
    </row>
    <row r="600" spans="1:15" ht="13.5">
      <c r="A600" s="59" t="s">
        <v>607</v>
      </c>
      <c r="B600" s="58">
        <v>0</v>
      </c>
      <c r="C600" s="58">
        <v>0</v>
      </c>
      <c r="D600" s="54">
        <v>0</v>
      </c>
      <c r="E600" s="55"/>
      <c r="G600" t="e">
        <v>#VALUE!</v>
      </c>
      <c r="H600" s="56">
        <v>0</v>
      </c>
      <c r="O600" t="e">
        <v>#VALUE!</v>
      </c>
    </row>
    <row r="601" spans="1:15" ht="13.5">
      <c r="A601" s="59" t="s">
        <v>608</v>
      </c>
      <c r="B601" s="58">
        <v>0</v>
      </c>
      <c r="C601" s="58">
        <v>0</v>
      </c>
      <c r="D601" s="54">
        <v>0</v>
      </c>
      <c r="E601" s="55"/>
      <c r="G601" t="e">
        <v>#VALUE!</v>
      </c>
      <c r="H601" s="56">
        <v>0</v>
      </c>
      <c r="O601" t="e">
        <v>#VALUE!</v>
      </c>
    </row>
    <row r="602" spans="1:15" ht="13.5">
      <c r="A602" s="59" t="s">
        <v>609</v>
      </c>
      <c r="B602" s="58">
        <v>0</v>
      </c>
      <c r="C602" s="58">
        <v>0</v>
      </c>
      <c r="D602" s="54">
        <v>0</v>
      </c>
      <c r="E602" s="55"/>
      <c r="G602" t="e">
        <v>#VALUE!</v>
      </c>
      <c r="H602" s="56">
        <v>0</v>
      </c>
      <c r="O602" t="e">
        <v>#VALUE!</v>
      </c>
    </row>
    <row r="603" spans="1:15" ht="13.5">
      <c r="A603" s="57" t="s">
        <v>610</v>
      </c>
      <c r="B603" s="58">
        <v>1400</v>
      </c>
      <c r="C603" s="58">
        <v>4544</v>
      </c>
      <c r="D603" s="54">
        <v>3144</v>
      </c>
      <c r="E603" s="55"/>
      <c r="G603" s="56" t="e">
        <v>#VALUE!</v>
      </c>
      <c r="H603" s="56">
        <v>3144</v>
      </c>
      <c r="O603" s="56" t="e">
        <v>#VALUE!</v>
      </c>
    </row>
    <row r="604" spans="1:15" ht="13.5">
      <c r="A604" s="59" t="s">
        <v>611</v>
      </c>
      <c r="B604" s="58">
        <v>0</v>
      </c>
      <c r="C604" s="58">
        <v>0</v>
      </c>
      <c r="D604" s="54">
        <v>0</v>
      </c>
      <c r="E604" s="55"/>
      <c r="G604" t="e">
        <v>#VALUE!</v>
      </c>
      <c r="H604" s="56">
        <v>0</v>
      </c>
      <c r="O604" t="e">
        <v>#VALUE!</v>
      </c>
    </row>
    <row r="605" spans="1:15" ht="13.5">
      <c r="A605" s="59" t="s">
        <v>612</v>
      </c>
      <c r="B605" s="58">
        <v>0</v>
      </c>
      <c r="C605" s="58">
        <v>0</v>
      </c>
      <c r="D605" s="54">
        <v>0</v>
      </c>
      <c r="E605" s="55"/>
      <c r="G605" t="e">
        <v>#VALUE!</v>
      </c>
      <c r="H605" s="56">
        <v>0</v>
      </c>
      <c r="O605" t="e">
        <v>#VALUE!</v>
      </c>
    </row>
    <row r="606" spans="1:15" ht="13.5">
      <c r="A606" s="59" t="s">
        <v>613</v>
      </c>
      <c r="B606" s="58">
        <v>0</v>
      </c>
      <c r="C606" s="58">
        <v>0</v>
      </c>
      <c r="D606" s="54">
        <v>0</v>
      </c>
      <c r="E606" s="55"/>
      <c r="G606" t="e">
        <v>#VALUE!</v>
      </c>
      <c r="H606" s="56">
        <v>0</v>
      </c>
      <c r="O606" t="e">
        <v>#VALUE!</v>
      </c>
    </row>
    <row r="607" spans="1:15" ht="13.5">
      <c r="A607" s="59" t="s">
        <v>614</v>
      </c>
      <c r="B607" s="58">
        <v>0</v>
      </c>
      <c r="C607" s="58">
        <v>0</v>
      </c>
      <c r="D607" s="54">
        <v>0</v>
      </c>
      <c r="E607" s="55"/>
      <c r="G607" t="e">
        <v>#VALUE!</v>
      </c>
      <c r="H607" s="56">
        <v>0</v>
      </c>
      <c r="O607" t="e">
        <v>#VALUE!</v>
      </c>
    </row>
    <row r="608" spans="1:15" ht="13.5">
      <c r="A608" s="59" t="s">
        <v>615</v>
      </c>
      <c r="B608" s="58">
        <v>0</v>
      </c>
      <c r="C608" s="58">
        <v>0</v>
      </c>
      <c r="D608" s="54">
        <v>0</v>
      </c>
      <c r="E608" s="55"/>
      <c r="G608" t="e">
        <v>#VALUE!</v>
      </c>
      <c r="H608" s="56">
        <v>0</v>
      </c>
      <c r="O608" t="e">
        <v>#VALUE!</v>
      </c>
    </row>
    <row r="609" spans="1:15" ht="13.5">
      <c r="A609" s="59" t="s">
        <v>616</v>
      </c>
      <c r="B609" s="58">
        <v>0</v>
      </c>
      <c r="C609" s="58">
        <v>0</v>
      </c>
      <c r="D609" s="54">
        <v>0</v>
      </c>
      <c r="E609" s="55"/>
      <c r="G609" t="e">
        <v>#VALUE!</v>
      </c>
      <c r="H609" s="56">
        <v>0</v>
      </c>
      <c r="O609" t="e">
        <v>#VALUE!</v>
      </c>
    </row>
    <row r="610" spans="1:15" ht="13.5">
      <c r="A610" s="59" t="s">
        <v>617</v>
      </c>
      <c r="B610" s="58">
        <v>0</v>
      </c>
      <c r="C610" s="58">
        <v>0</v>
      </c>
      <c r="D610" s="54">
        <v>0</v>
      </c>
      <c r="E610" s="55"/>
      <c r="G610" t="e">
        <v>#VALUE!</v>
      </c>
      <c r="H610" s="56">
        <v>0</v>
      </c>
      <c r="O610" t="e">
        <v>#VALUE!</v>
      </c>
    </row>
    <row r="611" spans="1:15" ht="13.5">
      <c r="A611" s="59" t="s">
        <v>618</v>
      </c>
      <c r="B611" s="58">
        <v>0</v>
      </c>
      <c r="C611" s="58">
        <v>0</v>
      </c>
      <c r="D611" s="54">
        <v>0</v>
      </c>
      <c r="E611" s="55"/>
      <c r="G611" t="e">
        <v>#VALUE!</v>
      </c>
      <c r="H611" s="56">
        <v>0</v>
      </c>
      <c r="O611" t="e">
        <v>#VALUE!</v>
      </c>
    </row>
    <row r="612" spans="1:15" ht="27">
      <c r="A612" s="59" t="s">
        <v>619</v>
      </c>
      <c r="B612" s="58">
        <v>1400</v>
      </c>
      <c r="C612" s="58">
        <v>4544</v>
      </c>
      <c r="D612" s="54">
        <v>3144</v>
      </c>
      <c r="E612" s="55" t="s">
        <v>620</v>
      </c>
      <c r="G612" t="e">
        <v>#VALUE!</v>
      </c>
      <c r="H612" s="56">
        <v>3144</v>
      </c>
      <c r="O612" t="e">
        <v>#VALUE!</v>
      </c>
    </row>
    <row r="613" spans="1:15" ht="13.5">
      <c r="A613" s="57" t="s">
        <v>621</v>
      </c>
      <c r="B613" s="58">
        <v>1041</v>
      </c>
      <c r="C613" s="58">
        <v>2441</v>
      </c>
      <c r="D613" s="54">
        <v>1400</v>
      </c>
      <c r="E613" s="55"/>
      <c r="G613" s="56" t="e">
        <v>#VALUE!</v>
      </c>
      <c r="H613" s="56">
        <v>521</v>
      </c>
      <c r="O613" s="56" t="e">
        <v>#VALUE!</v>
      </c>
    </row>
    <row r="614" spans="1:15" ht="27">
      <c r="A614" s="59" t="s">
        <v>622</v>
      </c>
      <c r="B614" s="58">
        <v>0</v>
      </c>
      <c r="C614" s="58">
        <v>1400</v>
      </c>
      <c r="D614" s="54">
        <v>1400</v>
      </c>
      <c r="E614" s="55" t="s">
        <v>623</v>
      </c>
      <c r="G614" t="e">
        <v>#VALUE!</v>
      </c>
      <c r="H614" s="56">
        <v>1432</v>
      </c>
      <c r="O614" t="e">
        <v>#VALUE!</v>
      </c>
    </row>
    <row r="615" spans="1:15" ht="13.5">
      <c r="A615" s="59" t="s">
        <v>624</v>
      </c>
      <c r="B615" s="58">
        <v>1</v>
      </c>
      <c r="C615" s="58">
        <v>1</v>
      </c>
      <c r="D615" s="54">
        <v>0</v>
      </c>
      <c r="E615" s="55"/>
      <c r="G615" t="e">
        <v>#VALUE!</v>
      </c>
      <c r="H615" s="56">
        <v>0</v>
      </c>
      <c r="O615" t="e">
        <v>#VALUE!</v>
      </c>
    </row>
    <row r="616" spans="1:15" ht="13.5">
      <c r="A616" s="59" t="s">
        <v>625</v>
      </c>
      <c r="B616" s="58">
        <v>0</v>
      </c>
      <c r="C616" s="58">
        <v>0</v>
      </c>
      <c r="D616" s="54">
        <v>0</v>
      </c>
      <c r="E616" s="55"/>
      <c r="G616" t="e">
        <v>#VALUE!</v>
      </c>
      <c r="H616" s="56">
        <v>0</v>
      </c>
      <c r="O616" t="e">
        <v>#VALUE!</v>
      </c>
    </row>
    <row r="617" spans="1:15" ht="13.5">
      <c r="A617" s="59" t="s">
        <v>626</v>
      </c>
      <c r="B617" s="58">
        <v>0</v>
      </c>
      <c r="C617" s="58">
        <v>0</v>
      </c>
      <c r="D617" s="54">
        <v>0</v>
      </c>
      <c r="E617" s="55"/>
      <c r="G617" t="e">
        <v>#VALUE!</v>
      </c>
      <c r="H617" s="56">
        <v>0</v>
      </c>
      <c r="O617" t="e">
        <v>#VALUE!</v>
      </c>
    </row>
    <row r="618" spans="1:15" ht="13.5">
      <c r="A618" s="59" t="s">
        <v>627</v>
      </c>
      <c r="B618" s="58">
        <v>1000</v>
      </c>
      <c r="C618" s="58">
        <v>1000</v>
      </c>
      <c r="D618" s="54">
        <v>0</v>
      </c>
      <c r="E618" s="55"/>
      <c r="G618" t="e">
        <v>#VALUE!</v>
      </c>
      <c r="H618" s="56">
        <v>-1000</v>
      </c>
      <c r="O618" t="e">
        <v>#VALUE!</v>
      </c>
    </row>
    <row r="619" spans="1:15" ht="13.5">
      <c r="A619" s="59" t="s">
        <v>628</v>
      </c>
      <c r="B619" s="58">
        <v>0</v>
      </c>
      <c r="C619" s="58">
        <v>0</v>
      </c>
      <c r="D619" s="54">
        <v>0</v>
      </c>
      <c r="E619" s="55"/>
      <c r="G619" t="e">
        <v>#VALUE!</v>
      </c>
      <c r="H619" s="56">
        <v>0</v>
      </c>
      <c r="O619" t="e">
        <v>#VALUE!</v>
      </c>
    </row>
    <row r="620" spans="1:15" ht="13.5">
      <c r="A620" s="59" t="s">
        <v>629</v>
      </c>
      <c r="B620" s="58">
        <v>40</v>
      </c>
      <c r="C620" s="58">
        <v>40</v>
      </c>
      <c r="D620" s="54">
        <v>0</v>
      </c>
      <c r="E620" s="55"/>
      <c r="G620" t="e">
        <v>#VALUE!</v>
      </c>
      <c r="H620" s="56">
        <v>89</v>
      </c>
      <c r="O620" t="e">
        <v>#VALUE!</v>
      </c>
    </row>
    <row r="621" spans="1:15" ht="13.5">
      <c r="A621" s="57" t="s">
        <v>630</v>
      </c>
      <c r="B621" s="58">
        <v>1729</v>
      </c>
      <c r="C621" s="58">
        <v>2814</v>
      </c>
      <c r="D621" s="54">
        <v>1085</v>
      </c>
      <c r="E621" s="55"/>
      <c r="G621" s="56" t="e">
        <v>#VALUE!</v>
      </c>
      <c r="H621" s="56">
        <v>1127</v>
      </c>
      <c r="O621" s="56" t="e">
        <v>#VALUE!</v>
      </c>
    </row>
    <row r="622" spans="1:15" ht="13.5">
      <c r="A622" s="59" t="s">
        <v>631</v>
      </c>
      <c r="B622" s="58">
        <v>125</v>
      </c>
      <c r="C622" s="58">
        <v>125</v>
      </c>
      <c r="D622" s="54">
        <v>0</v>
      </c>
      <c r="E622" s="55"/>
      <c r="G622" t="e">
        <v>#VALUE!</v>
      </c>
      <c r="H622" s="56">
        <v>-117</v>
      </c>
      <c r="O622" t="e">
        <v>#VALUE!</v>
      </c>
    </row>
    <row r="623" spans="1:15" ht="27">
      <c r="A623" s="59" t="s">
        <v>632</v>
      </c>
      <c r="B623" s="58">
        <v>1128</v>
      </c>
      <c r="C623" s="58">
        <v>1527</v>
      </c>
      <c r="D623" s="54">
        <v>399</v>
      </c>
      <c r="E623" s="55" t="s">
        <v>633</v>
      </c>
      <c r="G623" t="e">
        <v>#VALUE!</v>
      </c>
      <c r="H623" s="56">
        <v>516</v>
      </c>
      <c r="O623" t="e">
        <v>#VALUE!</v>
      </c>
    </row>
    <row r="624" spans="1:15" ht="13.5">
      <c r="A624" s="59" t="s">
        <v>634</v>
      </c>
      <c r="B624" s="58">
        <v>202</v>
      </c>
      <c r="C624" s="58">
        <v>217</v>
      </c>
      <c r="D624" s="54">
        <v>15</v>
      </c>
      <c r="E624" s="55"/>
      <c r="G624" t="e">
        <v>#VALUE!</v>
      </c>
      <c r="H624" s="56">
        <v>57</v>
      </c>
      <c r="O624" t="e">
        <v>#VALUE!</v>
      </c>
    </row>
    <row r="625" spans="1:15" ht="13.5">
      <c r="A625" s="59" t="s">
        <v>635</v>
      </c>
      <c r="B625" s="58">
        <v>0</v>
      </c>
      <c r="C625" s="58">
        <v>0</v>
      </c>
      <c r="D625" s="54">
        <v>0</v>
      </c>
      <c r="E625" s="55"/>
      <c r="G625" t="e">
        <v>#VALUE!</v>
      </c>
      <c r="H625" s="56">
        <v>0</v>
      </c>
      <c r="O625" t="e">
        <v>#VALUE!</v>
      </c>
    </row>
    <row r="626" spans="1:15" ht="13.5">
      <c r="A626" s="59" t="s">
        <v>636</v>
      </c>
      <c r="B626" s="58">
        <v>85</v>
      </c>
      <c r="C626" s="58">
        <v>85</v>
      </c>
      <c r="D626" s="54">
        <v>0</v>
      </c>
      <c r="E626" s="55"/>
      <c r="G626" t="e">
        <v>#VALUE!</v>
      </c>
      <c r="H626" s="56">
        <v>0</v>
      </c>
      <c r="O626" t="e">
        <v>#VALUE!</v>
      </c>
    </row>
    <row r="627" spans="1:15" ht="27">
      <c r="A627" s="59" t="s">
        <v>637</v>
      </c>
      <c r="B627" s="58">
        <v>189</v>
      </c>
      <c r="C627" s="58">
        <v>860</v>
      </c>
      <c r="D627" s="54">
        <v>671</v>
      </c>
      <c r="E627" s="55" t="s">
        <v>633</v>
      </c>
      <c r="G627" t="e">
        <v>#VALUE!</v>
      </c>
      <c r="H627" s="56">
        <v>671</v>
      </c>
      <c r="O627" t="e">
        <v>#VALUE!</v>
      </c>
    </row>
    <row r="628" spans="1:15" ht="13.5">
      <c r="A628" s="57" t="s">
        <v>638</v>
      </c>
      <c r="B628" s="58">
        <v>3151</v>
      </c>
      <c r="C628" s="58">
        <v>3176</v>
      </c>
      <c r="D628" s="54">
        <v>25</v>
      </c>
      <c r="E628" s="55"/>
      <c r="G628" s="56" t="e">
        <v>#VALUE!</v>
      </c>
      <c r="H628" s="56">
        <v>-667</v>
      </c>
      <c r="O628" s="56" t="e">
        <v>#VALUE!</v>
      </c>
    </row>
    <row r="629" spans="1:15" ht="13.5">
      <c r="A629" s="59" t="s">
        <v>639</v>
      </c>
      <c r="B629" s="58">
        <v>210</v>
      </c>
      <c r="C629" s="58">
        <v>210</v>
      </c>
      <c r="D629" s="54">
        <v>0</v>
      </c>
      <c r="E629" s="55"/>
      <c r="G629" t="e">
        <v>#VALUE!</v>
      </c>
      <c r="H629" s="56">
        <v>0</v>
      </c>
      <c r="O629" t="e">
        <v>#VALUE!</v>
      </c>
    </row>
    <row r="630" spans="1:15" ht="13.5">
      <c r="A630" s="59" t="s">
        <v>640</v>
      </c>
      <c r="B630" s="58">
        <v>816</v>
      </c>
      <c r="C630" s="58">
        <v>816</v>
      </c>
      <c r="D630" s="54">
        <v>0</v>
      </c>
      <c r="E630" s="55"/>
      <c r="G630" t="e">
        <v>#VALUE!</v>
      </c>
      <c r="H630" s="56">
        <v>-754</v>
      </c>
      <c r="O630" t="e">
        <v>#VALUE!</v>
      </c>
    </row>
    <row r="631" spans="1:15" ht="13.5">
      <c r="A631" s="59" t="s">
        <v>641</v>
      </c>
      <c r="B631" s="58">
        <v>0</v>
      </c>
      <c r="C631" s="58">
        <v>0</v>
      </c>
      <c r="D631" s="54">
        <v>0</v>
      </c>
      <c r="E631" s="55"/>
      <c r="G631" t="e">
        <v>#VALUE!</v>
      </c>
      <c r="H631" s="56">
        <v>0</v>
      </c>
      <c r="O631" t="e">
        <v>#VALUE!</v>
      </c>
    </row>
    <row r="632" spans="1:15" ht="13.5">
      <c r="A632" s="59" t="s">
        <v>642</v>
      </c>
      <c r="B632" s="58">
        <v>2125</v>
      </c>
      <c r="C632" s="58">
        <v>2150</v>
      </c>
      <c r="D632" s="54">
        <v>25</v>
      </c>
      <c r="E632" s="55"/>
      <c r="G632" t="e">
        <v>#VALUE!</v>
      </c>
      <c r="H632" s="56">
        <v>3</v>
      </c>
      <c r="O632" t="e">
        <v>#VALUE!</v>
      </c>
    </row>
    <row r="633" spans="1:15" ht="13.5">
      <c r="A633" s="59" t="s">
        <v>643</v>
      </c>
      <c r="B633" s="58">
        <v>0</v>
      </c>
      <c r="C633" s="58">
        <v>0</v>
      </c>
      <c r="D633" s="54">
        <v>0</v>
      </c>
      <c r="E633" s="55"/>
      <c r="G633" t="e">
        <v>#VALUE!</v>
      </c>
      <c r="H633" s="56">
        <v>54</v>
      </c>
      <c r="O633" t="e">
        <v>#VALUE!</v>
      </c>
    </row>
    <row r="634" spans="1:15" ht="13.5">
      <c r="A634" s="59" t="s">
        <v>644</v>
      </c>
      <c r="B634" s="58">
        <v>0</v>
      </c>
      <c r="C634" s="58">
        <v>0</v>
      </c>
      <c r="D634" s="54">
        <v>0</v>
      </c>
      <c r="E634" s="55"/>
      <c r="G634" t="e">
        <v>#VALUE!</v>
      </c>
      <c r="H634" s="56">
        <v>30</v>
      </c>
      <c r="O634" t="e">
        <v>#VALUE!</v>
      </c>
    </row>
    <row r="635" spans="1:15" ht="13.5">
      <c r="A635" s="57" t="s">
        <v>645</v>
      </c>
      <c r="B635" s="58">
        <v>1089</v>
      </c>
      <c r="C635" s="58">
        <v>2339</v>
      </c>
      <c r="D635" s="54">
        <v>1250</v>
      </c>
      <c r="E635" s="55"/>
      <c r="G635" s="56" t="e">
        <v>#VALUE!</v>
      </c>
      <c r="H635" s="56">
        <v>1020</v>
      </c>
      <c r="O635" s="56" t="e">
        <v>#VALUE!</v>
      </c>
    </row>
    <row r="636" spans="1:15" ht="13.5">
      <c r="A636" s="59" t="s">
        <v>167</v>
      </c>
      <c r="B636" s="58">
        <v>231</v>
      </c>
      <c r="C636" s="58">
        <v>243</v>
      </c>
      <c r="D636" s="54">
        <v>12</v>
      </c>
      <c r="E636" s="55"/>
      <c r="G636" t="e">
        <v>#VALUE!</v>
      </c>
      <c r="H636" s="56">
        <v>11</v>
      </c>
      <c r="O636" t="e">
        <v>#VALUE!</v>
      </c>
    </row>
    <row r="637" spans="1:15" ht="13.5">
      <c r="A637" s="59" t="s">
        <v>168</v>
      </c>
      <c r="B637" s="58">
        <v>458</v>
      </c>
      <c r="C637" s="58">
        <v>458</v>
      </c>
      <c r="D637" s="54">
        <v>0</v>
      </c>
      <c r="E637" s="55"/>
      <c r="G637" t="e">
        <v>#VALUE!</v>
      </c>
      <c r="H637" s="56">
        <v>-405</v>
      </c>
      <c r="O637" t="e">
        <v>#VALUE!</v>
      </c>
    </row>
    <row r="638" spans="1:15" ht="13.5">
      <c r="A638" s="59" t="s">
        <v>169</v>
      </c>
      <c r="B638" s="58">
        <v>0</v>
      </c>
      <c r="C638" s="58">
        <v>0</v>
      </c>
      <c r="D638" s="54">
        <v>0</v>
      </c>
      <c r="E638" s="55"/>
      <c r="G638" t="e">
        <v>#VALUE!</v>
      </c>
      <c r="H638" s="56">
        <v>0</v>
      </c>
      <c r="O638" t="e">
        <v>#VALUE!</v>
      </c>
    </row>
    <row r="639" spans="1:15" ht="27">
      <c r="A639" s="59" t="s">
        <v>646</v>
      </c>
      <c r="B639" s="58">
        <v>49</v>
      </c>
      <c r="C639" s="58">
        <v>720</v>
      </c>
      <c r="D639" s="54">
        <v>671</v>
      </c>
      <c r="E639" s="55" t="s">
        <v>647</v>
      </c>
      <c r="G639" t="e">
        <v>#VALUE!</v>
      </c>
      <c r="H639" s="56">
        <v>668</v>
      </c>
      <c r="O639" t="e">
        <v>#VALUE!</v>
      </c>
    </row>
    <row r="640" spans="1:15" ht="13.5">
      <c r="A640" s="59" t="s">
        <v>648</v>
      </c>
      <c r="B640" s="58">
        <v>0</v>
      </c>
      <c r="C640" s="58">
        <v>0</v>
      </c>
      <c r="D640" s="54">
        <v>0</v>
      </c>
      <c r="E640" s="55"/>
      <c r="G640" t="e">
        <v>#VALUE!</v>
      </c>
      <c r="H640" s="56">
        <v>115</v>
      </c>
      <c r="O640" t="e">
        <v>#VALUE!</v>
      </c>
    </row>
    <row r="641" spans="1:15" ht="13.5">
      <c r="A641" s="59" t="s">
        <v>649</v>
      </c>
      <c r="B641" s="58">
        <v>0</v>
      </c>
      <c r="C641" s="58">
        <v>0</v>
      </c>
      <c r="D641" s="54">
        <v>0</v>
      </c>
      <c r="E641" s="55"/>
      <c r="G641" t="e">
        <v>#VALUE!</v>
      </c>
      <c r="H641" s="56">
        <v>70</v>
      </c>
      <c r="O641" t="e">
        <v>#VALUE!</v>
      </c>
    </row>
    <row r="642" spans="1:15" ht="13.5">
      <c r="A642" s="59" t="s">
        <v>650</v>
      </c>
      <c r="B642" s="58">
        <v>0</v>
      </c>
      <c r="C642" s="58">
        <v>0</v>
      </c>
      <c r="D642" s="54">
        <v>0</v>
      </c>
      <c r="E642" s="55"/>
      <c r="G642" t="e">
        <v>#VALUE!</v>
      </c>
      <c r="H642" s="56">
        <v>0</v>
      </c>
      <c r="O642" t="e">
        <v>#VALUE!</v>
      </c>
    </row>
    <row r="643" spans="1:15" ht="27">
      <c r="A643" s="59" t="s">
        <v>651</v>
      </c>
      <c r="B643" s="58">
        <v>351</v>
      </c>
      <c r="C643" s="58">
        <v>918</v>
      </c>
      <c r="D643" s="54">
        <v>567</v>
      </c>
      <c r="E643" s="55" t="s">
        <v>652</v>
      </c>
      <c r="G643" t="e">
        <v>#VALUE!</v>
      </c>
      <c r="H643" s="56">
        <v>561</v>
      </c>
      <c r="O643" t="e">
        <v>#VALUE!</v>
      </c>
    </row>
    <row r="644" spans="1:15" ht="13.5">
      <c r="A644" s="57" t="s">
        <v>653</v>
      </c>
      <c r="B644" s="58">
        <v>138</v>
      </c>
      <c r="C644" s="58">
        <v>179</v>
      </c>
      <c r="D644" s="54">
        <v>41</v>
      </c>
      <c r="E644" s="55"/>
      <c r="G644" s="56" t="e">
        <v>#VALUE!</v>
      </c>
      <c r="H644" s="56">
        <v>14</v>
      </c>
      <c r="O644" s="56" t="e">
        <v>#VALUE!</v>
      </c>
    </row>
    <row r="645" spans="1:15" ht="13.5">
      <c r="A645" s="59" t="s">
        <v>167</v>
      </c>
      <c r="B645" s="58">
        <v>124</v>
      </c>
      <c r="C645" s="58">
        <v>165</v>
      </c>
      <c r="D645" s="54">
        <v>41</v>
      </c>
      <c r="E645" s="55"/>
      <c r="G645" t="e">
        <v>#VALUE!</v>
      </c>
      <c r="H645" s="56">
        <v>14</v>
      </c>
      <c r="O645" t="e">
        <v>#VALUE!</v>
      </c>
    </row>
    <row r="646" spans="1:15" ht="13.5">
      <c r="A646" s="59" t="s">
        <v>168</v>
      </c>
      <c r="B646" s="58">
        <v>14</v>
      </c>
      <c r="C646" s="58">
        <v>14</v>
      </c>
      <c r="D646" s="54">
        <v>0</v>
      </c>
      <c r="E646" s="55"/>
      <c r="G646" t="e">
        <v>#VALUE!</v>
      </c>
      <c r="H646" s="56">
        <v>0</v>
      </c>
      <c r="O646" t="e">
        <v>#VALUE!</v>
      </c>
    </row>
    <row r="647" spans="1:15" ht="13.5">
      <c r="A647" s="59" t="s">
        <v>169</v>
      </c>
      <c r="B647" s="58">
        <v>0</v>
      </c>
      <c r="C647" s="58">
        <v>0</v>
      </c>
      <c r="D647" s="54">
        <v>0</v>
      </c>
      <c r="E647" s="55"/>
      <c r="G647" t="e">
        <v>#VALUE!</v>
      </c>
      <c r="H647" s="56">
        <v>0</v>
      </c>
      <c r="O647" t="e">
        <v>#VALUE!</v>
      </c>
    </row>
    <row r="648" spans="1:15" ht="13.5">
      <c r="A648" s="59" t="s">
        <v>654</v>
      </c>
      <c r="B648" s="58">
        <v>0</v>
      </c>
      <c r="C648" s="58">
        <v>0</v>
      </c>
      <c r="D648" s="54">
        <v>0</v>
      </c>
      <c r="E648" s="55"/>
      <c r="G648" t="e">
        <v>#VALUE!</v>
      </c>
      <c r="H648" s="56">
        <v>0</v>
      </c>
      <c r="O648" t="e">
        <v>#VALUE!</v>
      </c>
    </row>
    <row r="649" spans="1:15" ht="13.5">
      <c r="A649" s="57" t="s">
        <v>655</v>
      </c>
      <c r="B649" s="58">
        <v>0</v>
      </c>
      <c r="C649" s="58">
        <v>0</v>
      </c>
      <c r="D649" s="54">
        <v>0</v>
      </c>
      <c r="E649" s="55"/>
      <c r="G649" s="56" t="e">
        <v>#VALUE!</v>
      </c>
      <c r="H649" s="56">
        <v>0</v>
      </c>
      <c r="O649" s="56" t="e">
        <v>#VALUE!</v>
      </c>
    </row>
    <row r="650" spans="1:15" ht="13.5">
      <c r="A650" s="59" t="s">
        <v>656</v>
      </c>
      <c r="B650" s="58">
        <v>0</v>
      </c>
      <c r="C650" s="58">
        <v>0</v>
      </c>
      <c r="D650" s="54">
        <v>0</v>
      </c>
      <c r="E650" s="55"/>
      <c r="G650" t="e">
        <v>#VALUE!</v>
      </c>
      <c r="H650" s="56">
        <v>0</v>
      </c>
      <c r="O650" t="e">
        <v>#VALUE!</v>
      </c>
    </row>
    <row r="651" spans="1:15" ht="13.5">
      <c r="A651" s="59" t="s">
        <v>657</v>
      </c>
      <c r="B651" s="58">
        <v>0</v>
      </c>
      <c r="C651" s="58">
        <v>0</v>
      </c>
      <c r="D651" s="54">
        <v>0</v>
      </c>
      <c r="E651" s="55"/>
      <c r="G651" t="e">
        <v>#VALUE!</v>
      </c>
      <c r="H651" s="56">
        <v>0</v>
      </c>
      <c r="O651" t="e">
        <v>#VALUE!</v>
      </c>
    </row>
    <row r="652" spans="1:15" ht="13.5">
      <c r="A652" s="57" t="s">
        <v>658</v>
      </c>
      <c r="B652" s="58">
        <v>601</v>
      </c>
      <c r="C652" s="58">
        <v>825</v>
      </c>
      <c r="D652" s="54">
        <v>224</v>
      </c>
      <c r="E652" s="55"/>
      <c r="G652" s="56" t="e">
        <v>#VALUE!</v>
      </c>
      <c r="H652" s="56">
        <v>244</v>
      </c>
      <c r="O652" s="56" t="e">
        <v>#VALUE!</v>
      </c>
    </row>
    <row r="653" spans="1:15" ht="13.5">
      <c r="A653" s="59" t="s">
        <v>659</v>
      </c>
      <c r="B653" s="58">
        <v>0</v>
      </c>
      <c r="C653" s="58">
        <v>0</v>
      </c>
      <c r="D653" s="54">
        <v>0</v>
      </c>
      <c r="E653" s="55"/>
      <c r="G653" t="e">
        <v>#VALUE!</v>
      </c>
      <c r="H653" s="56">
        <v>20</v>
      </c>
      <c r="O653" t="e">
        <v>#VALUE!</v>
      </c>
    </row>
    <row r="654" spans="1:15" ht="27">
      <c r="A654" s="59" t="s">
        <v>660</v>
      </c>
      <c r="B654" s="58">
        <v>601</v>
      </c>
      <c r="C654" s="58">
        <v>825</v>
      </c>
      <c r="D654" s="54">
        <v>224</v>
      </c>
      <c r="E654" s="55" t="s">
        <v>661</v>
      </c>
      <c r="G654" t="e">
        <v>#VALUE!</v>
      </c>
      <c r="H654" s="56">
        <v>224</v>
      </c>
      <c r="O654" t="e">
        <v>#VALUE!</v>
      </c>
    </row>
    <row r="655" spans="1:15" ht="13.5">
      <c r="A655" s="57" t="s">
        <v>662</v>
      </c>
      <c r="B655" s="58">
        <v>0</v>
      </c>
      <c r="C655" s="58">
        <v>0</v>
      </c>
      <c r="D655" s="54">
        <v>0</v>
      </c>
      <c r="E655" s="55"/>
      <c r="G655" s="56" t="e">
        <v>#VALUE!</v>
      </c>
      <c r="H655" s="56">
        <v>0</v>
      </c>
      <c r="O655" s="56" t="e">
        <v>#VALUE!</v>
      </c>
    </row>
    <row r="656" spans="1:15" ht="13.5">
      <c r="A656" s="59" t="s">
        <v>663</v>
      </c>
      <c r="B656" s="58">
        <v>0</v>
      </c>
      <c r="C656" s="58">
        <v>0</v>
      </c>
      <c r="D656" s="54">
        <v>0</v>
      </c>
      <c r="E656" s="55"/>
      <c r="G656" t="e">
        <v>#VALUE!</v>
      </c>
      <c r="H656" s="56">
        <v>0</v>
      </c>
      <c r="O656" t="e">
        <v>#VALUE!</v>
      </c>
    </row>
    <row r="657" spans="1:15" ht="13.5">
      <c r="A657" s="59" t="s">
        <v>664</v>
      </c>
      <c r="B657" s="58">
        <v>0</v>
      </c>
      <c r="C657" s="58">
        <v>0</v>
      </c>
      <c r="D657" s="54">
        <v>0</v>
      </c>
      <c r="E657" s="55"/>
      <c r="G657" t="e">
        <v>#VALUE!</v>
      </c>
      <c r="H657" s="56">
        <v>0</v>
      </c>
      <c r="O657" t="e">
        <v>#VALUE!</v>
      </c>
    </row>
    <row r="658" spans="1:15" ht="13.5">
      <c r="A658" s="57" t="s">
        <v>665</v>
      </c>
      <c r="B658" s="58">
        <v>0</v>
      </c>
      <c r="C658" s="58">
        <v>0</v>
      </c>
      <c r="D658" s="54">
        <v>0</v>
      </c>
      <c r="E658" s="55"/>
      <c r="G658" s="56" t="e">
        <v>#VALUE!</v>
      </c>
      <c r="H658" s="56">
        <v>0</v>
      </c>
      <c r="O658" s="56" t="e">
        <v>#VALUE!</v>
      </c>
    </row>
    <row r="659" spans="1:15" ht="13.5">
      <c r="A659" s="59" t="s">
        <v>666</v>
      </c>
      <c r="B659" s="58">
        <v>0</v>
      </c>
      <c r="C659" s="58">
        <v>0</v>
      </c>
      <c r="D659" s="54">
        <v>0</v>
      </c>
      <c r="E659" s="55"/>
      <c r="G659" t="e">
        <v>#VALUE!</v>
      </c>
      <c r="H659" s="56">
        <v>0</v>
      </c>
      <c r="O659" t="e">
        <v>#VALUE!</v>
      </c>
    </row>
    <row r="660" spans="1:15" ht="13.5">
      <c r="A660" s="59" t="s">
        <v>667</v>
      </c>
      <c r="B660" s="58">
        <v>0</v>
      </c>
      <c r="C660" s="58">
        <v>0</v>
      </c>
      <c r="D660" s="54">
        <v>0</v>
      </c>
      <c r="E660" s="55"/>
      <c r="G660" t="e">
        <v>#VALUE!</v>
      </c>
      <c r="H660" s="56">
        <v>0</v>
      </c>
      <c r="O660" t="e">
        <v>#VALUE!</v>
      </c>
    </row>
    <row r="661" spans="1:15" ht="13.5">
      <c r="A661" s="57" t="s">
        <v>668</v>
      </c>
      <c r="B661" s="58">
        <v>0</v>
      </c>
      <c r="C661" s="58">
        <v>230</v>
      </c>
      <c r="D661" s="54">
        <v>230</v>
      </c>
      <c r="E661" s="55"/>
      <c r="G661" s="56" t="e">
        <v>#VALUE!</v>
      </c>
      <c r="H661" s="56">
        <v>230</v>
      </c>
      <c r="O661" s="56" t="e">
        <v>#VALUE!</v>
      </c>
    </row>
    <row r="662" spans="1:15" ht="27">
      <c r="A662" s="59" t="s">
        <v>669</v>
      </c>
      <c r="B662" s="58">
        <v>0</v>
      </c>
      <c r="C662" s="58">
        <v>230</v>
      </c>
      <c r="D662" s="54">
        <v>230</v>
      </c>
      <c r="E662" s="55" t="s">
        <v>670</v>
      </c>
      <c r="G662" t="e">
        <v>#VALUE!</v>
      </c>
      <c r="H662" s="56">
        <v>230</v>
      </c>
      <c r="O662" t="e">
        <v>#VALUE!</v>
      </c>
    </row>
    <row r="663" spans="1:15" ht="13.5">
      <c r="A663" s="59" t="s">
        <v>671</v>
      </c>
      <c r="B663" s="58">
        <v>0</v>
      </c>
      <c r="C663" s="58">
        <v>0</v>
      </c>
      <c r="D663" s="54">
        <v>0</v>
      </c>
      <c r="E663" s="55"/>
      <c r="G663" t="e">
        <v>#VALUE!</v>
      </c>
      <c r="H663" s="56">
        <v>0</v>
      </c>
      <c r="O663" t="e">
        <v>#VALUE!</v>
      </c>
    </row>
    <row r="664" spans="1:15" ht="13.5">
      <c r="A664" s="57" t="s">
        <v>672</v>
      </c>
      <c r="B664" s="58">
        <v>23604</v>
      </c>
      <c r="C664" s="58">
        <v>43078</v>
      </c>
      <c r="D664" s="54">
        <v>19474</v>
      </c>
      <c r="E664" s="55"/>
      <c r="G664" s="56" t="e">
        <v>#VALUE!</v>
      </c>
      <c r="H664" s="56">
        <v>25003</v>
      </c>
      <c r="O664" s="56" t="e">
        <v>#VALUE!</v>
      </c>
    </row>
    <row r="665" spans="1:15" ht="27">
      <c r="A665" s="59" t="s">
        <v>673</v>
      </c>
      <c r="B665" s="58">
        <v>21654</v>
      </c>
      <c r="C665" s="58">
        <v>37057</v>
      </c>
      <c r="D665" s="54">
        <v>15403</v>
      </c>
      <c r="E665" s="55" t="s">
        <v>674</v>
      </c>
      <c r="G665" t="e">
        <v>#VALUE!</v>
      </c>
      <c r="H665" s="56">
        <v>20953</v>
      </c>
      <c r="O665" t="e">
        <v>#VALUE!</v>
      </c>
    </row>
    <row r="666" spans="1:15" ht="13.5">
      <c r="A666" s="59" t="s">
        <v>675</v>
      </c>
      <c r="B666" s="58">
        <v>21</v>
      </c>
      <c r="C666" s="58">
        <v>21</v>
      </c>
      <c r="D666" s="54">
        <v>0</v>
      </c>
      <c r="E666" s="55"/>
      <c r="G666" t="e">
        <v>#VALUE!</v>
      </c>
      <c r="H666" s="56">
        <v>-21</v>
      </c>
      <c r="O666" t="e">
        <v>#VALUE!</v>
      </c>
    </row>
    <row r="667" spans="1:15" ht="27">
      <c r="A667" s="59" t="s">
        <v>676</v>
      </c>
      <c r="B667" s="58">
        <v>1929</v>
      </c>
      <c r="C667" s="58">
        <v>6000</v>
      </c>
      <c r="D667" s="54">
        <v>4071</v>
      </c>
      <c r="E667" s="55" t="s">
        <v>677</v>
      </c>
      <c r="G667" t="e">
        <v>#VALUE!</v>
      </c>
      <c r="H667" s="56">
        <v>4071</v>
      </c>
      <c r="O667" t="e">
        <v>#VALUE!</v>
      </c>
    </row>
    <row r="668" spans="1:15" ht="13.5">
      <c r="A668" s="57" t="s">
        <v>678</v>
      </c>
      <c r="B668" s="58">
        <v>1815</v>
      </c>
      <c r="C668" s="58">
        <v>1815</v>
      </c>
      <c r="D668" s="54">
        <v>0</v>
      </c>
      <c r="E668" s="55"/>
      <c r="G668" s="56" t="e">
        <v>#VALUE!</v>
      </c>
      <c r="H668" s="56">
        <v>0</v>
      </c>
      <c r="O668" s="56" t="e">
        <v>#VALUE!</v>
      </c>
    </row>
    <row r="669" spans="1:15" ht="13.5">
      <c r="A669" s="59" t="s">
        <v>679</v>
      </c>
      <c r="B669" s="58">
        <v>0</v>
      </c>
      <c r="C669" s="58">
        <v>0</v>
      </c>
      <c r="D669" s="54">
        <v>0</v>
      </c>
      <c r="E669" s="55"/>
      <c r="G669" t="e">
        <v>#VALUE!</v>
      </c>
      <c r="H669" s="56">
        <v>0</v>
      </c>
      <c r="O669" t="e">
        <v>#VALUE!</v>
      </c>
    </row>
    <row r="670" spans="1:15" ht="13.5">
      <c r="A670" s="59" t="s">
        <v>680</v>
      </c>
      <c r="B670" s="58">
        <v>0</v>
      </c>
      <c r="C670" s="58">
        <v>0</v>
      </c>
      <c r="D670" s="54">
        <v>0</v>
      </c>
      <c r="E670" s="55"/>
      <c r="G670" t="e">
        <v>#VALUE!</v>
      </c>
      <c r="H670" s="56">
        <v>0</v>
      </c>
      <c r="O670" t="e">
        <v>#VALUE!</v>
      </c>
    </row>
    <row r="671" spans="1:15" ht="13.5">
      <c r="A671" s="59" t="s">
        <v>681</v>
      </c>
      <c r="B671" s="58">
        <v>0</v>
      </c>
      <c r="C671" s="58">
        <v>0</v>
      </c>
      <c r="D671" s="54">
        <v>0</v>
      </c>
      <c r="E671" s="55"/>
      <c r="G671" t="e">
        <v>#VALUE!</v>
      </c>
      <c r="H671" s="56">
        <v>0</v>
      </c>
      <c r="O671" t="e">
        <v>#VALUE!</v>
      </c>
    </row>
    <row r="672" spans="1:15" ht="13.5">
      <c r="A672" s="59" t="s">
        <v>682</v>
      </c>
      <c r="B672" s="58">
        <v>1815</v>
      </c>
      <c r="C672" s="58">
        <v>1815</v>
      </c>
      <c r="D672" s="54">
        <v>0</v>
      </c>
      <c r="E672" s="55"/>
      <c r="G672" t="e">
        <v>#VALUE!</v>
      </c>
      <c r="H672" s="56">
        <v>0</v>
      </c>
      <c r="O672" t="e">
        <v>#VALUE!</v>
      </c>
    </row>
    <row r="673" spans="1:15" ht="13.5">
      <c r="A673" s="57" t="s">
        <v>683</v>
      </c>
      <c r="B673" s="58">
        <v>710</v>
      </c>
      <c r="C673" s="58">
        <v>783</v>
      </c>
      <c r="D673" s="54">
        <v>73</v>
      </c>
      <c r="E673" s="55"/>
      <c r="G673" s="56" t="e">
        <v>#VALUE!</v>
      </c>
      <c r="H673" s="56">
        <v>183</v>
      </c>
      <c r="O673" s="56" t="e">
        <v>#VALUE!</v>
      </c>
    </row>
    <row r="674" spans="1:15" ht="13.5">
      <c r="A674" s="59" t="s">
        <v>167</v>
      </c>
      <c r="B674" s="58">
        <v>470</v>
      </c>
      <c r="C674" s="58">
        <v>518</v>
      </c>
      <c r="D674" s="54">
        <v>48</v>
      </c>
      <c r="E674" s="55"/>
      <c r="G674" t="e">
        <v>#VALUE!</v>
      </c>
      <c r="H674" s="56">
        <v>121</v>
      </c>
      <c r="O674" t="e">
        <v>#VALUE!</v>
      </c>
    </row>
    <row r="675" spans="1:15" ht="13.5">
      <c r="A675" s="59" t="s">
        <v>168</v>
      </c>
      <c r="B675" s="58">
        <v>15</v>
      </c>
      <c r="C675" s="58">
        <v>15</v>
      </c>
      <c r="D675" s="54">
        <v>0</v>
      </c>
      <c r="E675" s="55"/>
      <c r="G675" t="e">
        <v>#VALUE!</v>
      </c>
      <c r="H675" s="56">
        <v>0</v>
      </c>
      <c r="O675" t="e">
        <v>#VALUE!</v>
      </c>
    </row>
    <row r="676" spans="1:15" ht="13.5">
      <c r="A676" s="59" t="s">
        <v>169</v>
      </c>
      <c r="B676" s="58">
        <v>0</v>
      </c>
      <c r="C676" s="58">
        <v>0</v>
      </c>
      <c r="D676" s="54">
        <v>0</v>
      </c>
      <c r="E676" s="55"/>
      <c r="G676" t="e">
        <v>#VALUE!</v>
      </c>
      <c r="H676" s="56">
        <v>0</v>
      </c>
      <c r="O676" t="e">
        <v>#VALUE!</v>
      </c>
    </row>
    <row r="677" spans="1:15" ht="13.5">
      <c r="A677" s="59" t="s">
        <v>684</v>
      </c>
      <c r="B677" s="58">
        <v>95</v>
      </c>
      <c r="C677" s="58">
        <v>95</v>
      </c>
      <c r="D677" s="54">
        <v>0</v>
      </c>
      <c r="E677" s="55"/>
      <c r="G677" t="e">
        <v>#VALUE!</v>
      </c>
      <c r="H677" s="56">
        <v>0</v>
      </c>
      <c r="O677" t="e">
        <v>#VALUE!</v>
      </c>
    </row>
    <row r="678" spans="1:15" ht="13.5">
      <c r="A678" s="59" t="s">
        <v>685</v>
      </c>
      <c r="B678" s="58">
        <v>10</v>
      </c>
      <c r="C678" s="58">
        <v>10</v>
      </c>
      <c r="D678" s="54">
        <v>0</v>
      </c>
      <c r="E678" s="55"/>
      <c r="G678" t="e">
        <v>#VALUE!</v>
      </c>
      <c r="H678" s="56">
        <v>62</v>
      </c>
      <c r="O678" t="e">
        <v>#VALUE!</v>
      </c>
    </row>
    <row r="679" spans="1:15" ht="13.5">
      <c r="A679" s="59" t="s">
        <v>176</v>
      </c>
      <c r="B679" s="58">
        <v>120</v>
      </c>
      <c r="C679" s="58">
        <v>145</v>
      </c>
      <c r="D679" s="54">
        <v>25</v>
      </c>
      <c r="E679" s="55"/>
      <c r="G679" t="e">
        <v>#VALUE!</v>
      </c>
      <c r="H679" s="56">
        <v>0</v>
      </c>
      <c r="O679" t="e">
        <v>#VALUE!</v>
      </c>
    </row>
    <row r="680" spans="1:15" ht="13.5">
      <c r="A680" s="59" t="s">
        <v>686</v>
      </c>
      <c r="B680" s="58">
        <v>0</v>
      </c>
      <c r="C680" s="58">
        <v>0</v>
      </c>
      <c r="D680" s="54">
        <v>0</v>
      </c>
      <c r="E680" s="55"/>
      <c r="G680" t="e">
        <v>#VALUE!</v>
      </c>
      <c r="H680" s="56">
        <v>0</v>
      </c>
      <c r="O680" t="e">
        <v>#VALUE!</v>
      </c>
    </row>
    <row r="681" spans="1:15" ht="13.5">
      <c r="A681" s="57" t="s">
        <v>687</v>
      </c>
      <c r="B681" s="58">
        <v>999</v>
      </c>
      <c r="C681" s="58">
        <v>4025</v>
      </c>
      <c r="D681" s="54">
        <v>3026</v>
      </c>
      <c r="E681" s="55"/>
      <c r="G681" s="56" t="e">
        <v>#VALUE!</v>
      </c>
      <c r="H681" s="56">
        <v>2993</v>
      </c>
      <c r="O681" s="56" t="e">
        <v>#VALUE!</v>
      </c>
    </row>
    <row r="682" spans="1:15" ht="13.5">
      <c r="A682" s="59" t="s">
        <v>688</v>
      </c>
      <c r="B682" s="58">
        <v>999</v>
      </c>
      <c r="C682" s="58">
        <v>4025</v>
      </c>
      <c r="D682" s="54">
        <v>3026</v>
      </c>
      <c r="E682" s="55" t="s">
        <v>689</v>
      </c>
      <c r="G682" t="e">
        <v>#VALUE!</v>
      </c>
      <c r="H682" s="56">
        <v>2993</v>
      </c>
      <c r="O682" t="e">
        <v>#VALUE!</v>
      </c>
    </row>
    <row r="683" spans="1:15" ht="13.5">
      <c r="A683" s="57" t="s">
        <v>106</v>
      </c>
      <c r="B683" s="58">
        <v>47230</v>
      </c>
      <c r="C683" s="58">
        <v>73612</v>
      </c>
      <c r="D683" s="54">
        <v>26382</v>
      </c>
      <c r="E683" s="55"/>
      <c r="G683" s="56" t="e">
        <v>#VALUE!</v>
      </c>
      <c r="H683" s="56">
        <v>17731</v>
      </c>
      <c r="O683" s="56" t="e">
        <v>#VALUE!</v>
      </c>
    </row>
    <row r="684" spans="1:15" ht="13.5">
      <c r="A684" s="57" t="s">
        <v>690</v>
      </c>
      <c r="B684" s="58">
        <v>4084</v>
      </c>
      <c r="C684" s="58">
        <v>4321</v>
      </c>
      <c r="D684" s="54">
        <v>237</v>
      </c>
      <c r="E684" s="55"/>
      <c r="G684" s="56" t="e">
        <v>#VALUE!</v>
      </c>
      <c r="H684" s="56">
        <v>-1182</v>
      </c>
      <c r="O684" s="56" t="e">
        <v>#VALUE!</v>
      </c>
    </row>
    <row r="685" spans="1:15" ht="13.5">
      <c r="A685" s="59" t="s">
        <v>167</v>
      </c>
      <c r="B685" s="58">
        <v>2267</v>
      </c>
      <c r="C685" s="58">
        <v>2486</v>
      </c>
      <c r="D685" s="54">
        <v>219</v>
      </c>
      <c r="E685" s="55"/>
      <c r="G685" t="e">
        <v>#VALUE!</v>
      </c>
      <c r="H685" s="56">
        <v>146</v>
      </c>
      <c r="O685" t="e">
        <v>#VALUE!</v>
      </c>
    </row>
    <row r="686" spans="1:15" ht="13.5">
      <c r="A686" s="59" t="s">
        <v>168</v>
      </c>
      <c r="B686" s="58">
        <v>1601</v>
      </c>
      <c r="C686" s="58">
        <v>1601</v>
      </c>
      <c r="D686" s="54">
        <v>0</v>
      </c>
      <c r="E686" s="55"/>
      <c r="G686" t="e">
        <v>#VALUE!</v>
      </c>
      <c r="H686" s="56">
        <v>-1344</v>
      </c>
      <c r="O686" t="e">
        <v>#VALUE!</v>
      </c>
    </row>
    <row r="687" spans="1:15" ht="13.5">
      <c r="A687" s="59" t="s">
        <v>169</v>
      </c>
      <c r="B687" s="58">
        <v>0</v>
      </c>
      <c r="C687" s="58">
        <v>0</v>
      </c>
      <c r="D687" s="54">
        <v>0</v>
      </c>
      <c r="E687" s="55"/>
      <c r="G687" t="e">
        <v>#VALUE!</v>
      </c>
      <c r="H687" s="56">
        <v>0</v>
      </c>
      <c r="O687" t="e">
        <v>#VALUE!</v>
      </c>
    </row>
    <row r="688" spans="1:15" ht="13.5">
      <c r="A688" s="59" t="s">
        <v>691</v>
      </c>
      <c r="B688" s="58">
        <v>216</v>
      </c>
      <c r="C688" s="58">
        <v>234</v>
      </c>
      <c r="D688" s="54">
        <v>18</v>
      </c>
      <c r="E688" s="55"/>
      <c r="G688" t="e">
        <v>#VALUE!</v>
      </c>
      <c r="H688" s="56">
        <v>16</v>
      </c>
      <c r="O688" t="e">
        <v>#VALUE!</v>
      </c>
    </row>
    <row r="689" spans="1:15" ht="13.5">
      <c r="A689" s="57" t="s">
        <v>692</v>
      </c>
      <c r="B689" s="58">
        <v>8278</v>
      </c>
      <c r="C689" s="58">
        <v>8278</v>
      </c>
      <c r="D689" s="54">
        <v>0</v>
      </c>
      <c r="E689" s="55"/>
      <c r="G689" s="56" t="e">
        <v>#VALUE!</v>
      </c>
      <c r="H689" s="56">
        <v>-1502</v>
      </c>
      <c r="O689" s="56" t="e">
        <v>#VALUE!</v>
      </c>
    </row>
    <row r="690" spans="1:15" ht="13.5">
      <c r="A690" s="59" t="s">
        <v>693</v>
      </c>
      <c r="B690" s="58">
        <v>7785</v>
      </c>
      <c r="C690" s="58">
        <v>7785</v>
      </c>
      <c r="D690" s="54">
        <v>0</v>
      </c>
      <c r="E690" s="55"/>
      <c r="G690" t="e">
        <v>#VALUE!</v>
      </c>
      <c r="H690" s="56">
        <v>-1415</v>
      </c>
      <c r="O690" t="e">
        <v>#VALUE!</v>
      </c>
    </row>
    <row r="691" spans="1:15" ht="13.5">
      <c r="A691" s="59" t="s">
        <v>694</v>
      </c>
      <c r="B691" s="58">
        <v>401</v>
      </c>
      <c r="C691" s="58">
        <v>401</v>
      </c>
      <c r="D691" s="54">
        <v>0</v>
      </c>
      <c r="E691" s="55"/>
      <c r="G691" t="e">
        <v>#VALUE!</v>
      </c>
      <c r="H691" s="56">
        <v>5</v>
      </c>
      <c r="O691" t="e">
        <v>#VALUE!</v>
      </c>
    </row>
    <row r="692" spans="1:15" ht="13.5">
      <c r="A692" s="59" t="s">
        <v>695</v>
      </c>
      <c r="B692" s="58">
        <v>0</v>
      </c>
      <c r="C692" s="58">
        <v>0</v>
      </c>
      <c r="D692" s="54">
        <v>0</v>
      </c>
      <c r="E692" s="55"/>
      <c r="G692" t="e">
        <v>#VALUE!</v>
      </c>
      <c r="H692" s="56">
        <v>0</v>
      </c>
      <c r="O692" t="e">
        <v>#VALUE!</v>
      </c>
    </row>
    <row r="693" spans="1:15" ht="13.5">
      <c r="A693" s="59" t="s">
        <v>696</v>
      </c>
      <c r="B693" s="58">
        <v>0</v>
      </c>
      <c r="C693" s="58">
        <v>0</v>
      </c>
      <c r="D693" s="54">
        <v>0</v>
      </c>
      <c r="E693" s="55"/>
      <c r="G693" t="e">
        <v>#VALUE!</v>
      </c>
      <c r="H693" s="56">
        <v>0</v>
      </c>
      <c r="O693" t="e">
        <v>#VALUE!</v>
      </c>
    </row>
    <row r="694" spans="1:15" ht="13.5">
      <c r="A694" s="59" t="s">
        <v>697</v>
      </c>
      <c r="B694" s="58">
        <v>0</v>
      </c>
      <c r="C694" s="58">
        <v>0</v>
      </c>
      <c r="D694" s="54">
        <v>0</v>
      </c>
      <c r="E694" s="55"/>
      <c r="G694" t="e">
        <v>#VALUE!</v>
      </c>
      <c r="H694" s="56">
        <v>0</v>
      </c>
      <c r="O694" t="e">
        <v>#VALUE!</v>
      </c>
    </row>
    <row r="695" spans="1:15" ht="13.5">
      <c r="A695" s="59" t="s">
        <v>698</v>
      </c>
      <c r="B695" s="58">
        <v>0</v>
      </c>
      <c r="C695" s="58">
        <v>0</v>
      </c>
      <c r="D695" s="54">
        <v>0</v>
      </c>
      <c r="E695" s="55"/>
      <c r="G695" t="e">
        <v>#VALUE!</v>
      </c>
      <c r="H695" s="56">
        <v>0</v>
      </c>
      <c r="O695" t="e">
        <v>#VALUE!</v>
      </c>
    </row>
    <row r="696" spans="1:15" ht="13.5">
      <c r="A696" s="59" t="s">
        <v>699</v>
      </c>
      <c r="B696" s="58">
        <v>0</v>
      </c>
      <c r="C696" s="58">
        <v>0</v>
      </c>
      <c r="D696" s="54">
        <v>0</v>
      </c>
      <c r="E696" s="55"/>
      <c r="G696" t="e">
        <v>#VALUE!</v>
      </c>
      <c r="H696" s="56">
        <v>0</v>
      </c>
      <c r="O696" t="e">
        <v>#VALUE!</v>
      </c>
    </row>
    <row r="697" spans="1:15" ht="13.5">
      <c r="A697" s="59" t="s">
        <v>700</v>
      </c>
      <c r="B697" s="58">
        <v>0</v>
      </c>
      <c r="C697" s="58">
        <v>0</v>
      </c>
      <c r="D697" s="54">
        <v>0</v>
      </c>
      <c r="E697" s="55"/>
      <c r="G697" t="e">
        <v>#VALUE!</v>
      </c>
      <c r="H697" s="56">
        <v>0</v>
      </c>
      <c r="O697" t="e">
        <v>#VALUE!</v>
      </c>
    </row>
    <row r="698" spans="1:15" ht="13.5">
      <c r="A698" s="59" t="s">
        <v>701</v>
      </c>
      <c r="B698" s="58">
        <v>0</v>
      </c>
      <c r="C698" s="58">
        <v>0</v>
      </c>
      <c r="D698" s="54">
        <v>0</v>
      </c>
      <c r="E698" s="55"/>
      <c r="G698" t="e">
        <v>#VALUE!</v>
      </c>
      <c r="H698" s="56">
        <v>0</v>
      </c>
      <c r="O698" t="e">
        <v>#VALUE!</v>
      </c>
    </row>
    <row r="699" spans="1:15" ht="13.5">
      <c r="A699" s="59" t="s">
        <v>702</v>
      </c>
      <c r="B699" s="58">
        <v>0</v>
      </c>
      <c r="C699" s="58">
        <v>0</v>
      </c>
      <c r="D699" s="54">
        <v>0</v>
      </c>
      <c r="E699" s="55"/>
      <c r="G699" t="e">
        <v>#VALUE!</v>
      </c>
      <c r="H699" s="56">
        <v>0</v>
      </c>
      <c r="O699" t="e">
        <v>#VALUE!</v>
      </c>
    </row>
    <row r="700" spans="1:15" ht="13.5">
      <c r="A700" s="59" t="s">
        <v>703</v>
      </c>
      <c r="B700" s="58">
        <v>0</v>
      </c>
      <c r="C700" s="58">
        <v>0</v>
      </c>
      <c r="D700" s="54">
        <v>0</v>
      </c>
      <c r="E700" s="55"/>
      <c r="G700" t="e">
        <v>#VALUE!</v>
      </c>
      <c r="H700" s="56">
        <v>0</v>
      </c>
      <c r="O700" t="e">
        <v>#VALUE!</v>
      </c>
    </row>
    <row r="701" spans="1:8" ht="13.5">
      <c r="A701" s="59" t="s">
        <v>704</v>
      </c>
      <c r="B701" s="58">
        <v>92</v>
      </c>
      <c r="C701" s="58">
        <v>92</v>
      </c>
      <c r="D701" s="54"/>
      <c r="E701" s="55"/>
      <c r="H701" s="56"/>
    </row>
    <row r="702" spans="1:15" ht="13.5">
      <c r="A702" s="59" t="s">
        <v>705</v>
      </c>
      <c r="B702" s="58"/>
      <c r="C702" s="58">
        <v>0</v>
      </c>
      <c r="D702" s="54">
        <v>0</v>
      </c>
      <c r="E702" s="55"/>
      <c r="G702" t="e">
        <v>#VALUE!</v>
      </c>
      <c r="H702" s="56">
        <v>-92</v>
      </c>
      <c r="O702" t="e">
        <v>#VALUE!</v>
      </c>
    </row>
    <row r="703" spans="1:15" ht="13.5">
      <c r="A703" s="57" t="s">
        <v>706</v>
      </c>
      <c r="B703" s="58">
        <v>0</v>
      </c>
      <c r="C703" s="58">
        <v>298</v>
      </c>
      <c r="D703" s="54">
        <v>298</v>
      </c>
      <c r="E703" s="55"/>
      <c r="G703" s="56" t="e">
        <v>#VALUE!</v>
      </c>
      <c r="H703" s="56">
        <v>298</v>
      </c>
      <c r="O703" s="56" t="e">
        <v>#VALUE!</v>
      </c>
    </row>
    <row r="704" spans="1:15" ht="13.5">
      <c r="A704" s="59" t="s">
        <v>707</v>
      </c>
      <c r="B704" s="58">
        <v>0</v>
      </c>
      <c r="C704" s="58">
        <v>0</v>
      </c>
      <c r="D704" s="54">
        <v>0</v>
      </c>
      <c r="E704" s="55"/>
      <c r="G704" t="e">
        <v>#VALUE!</v>
      </c>
      <c r="H704" s="56">
        <v>0</v>
      </c>
      <c r="O704" t="e">
        <v>#VALUE!</v>
      </c>
    </row>
    <row r="705" spans="1:15" ht="13.5">
      <c r="A705" s="59" t="s">
        <v>708</v>
      </c>
      <c r="B705" s="58">
        <v>0</v>
      </c>
      <c r="C705" s="58">
        <v>0</v>
      </c>
      <c r="D705" s="54">
        <v>0</v>
      </c>
      <c r="E705" s="55"/>
      <c r="G705" t="e">
        <v>#VALUE!</v>
      </c>
      <c r="H705" s="56">
        <v>0</v>
      </c>
      <c r="O705" t="e">
        <v>#VALUE!</v>
      </c>
    </row>
    <row r="706" spans="1:15" ht="27">
      <c r="A706" s="59" t="s">
        <v>709</v>
      </c>
      <c r="B706" s="58">
        <v>0</v>
      </c>
      <c r="C706" s="58">
        <v>298</v>
      </c>
      <c r="D706" s="54">
        <v>298</v>
      </c>
      <c r="E706" s="55" t="s">
        <v>710</v>
      </c>
      <c r="G706" t="e">
        <v>#VALUE!</v>
      </c>
      <c r="H706" s="56">
        <v>298</v>
      </c>
      <c r="O706" t="e">
        <v>#VALUE!</v>
      </c>
    </row>
    <row r="707" spans="1:15" ht="13.5">
      <c r="A707" s="57" t="s">
        <v>711</v>
      </c>
      <c r="B707" s="58">
        <v>9924</v>
      </c>
      <c r="C707" s="58">
        <v>28274</v>
      </c>
      <c r="D707" s="54">
        <v>18350</v>
      </c>
      <c r="E707" s="55"/>
      <c r="G707" s="56" t="e">
        <v>#VALUE!</v>
      </c>
      <c r="H707" s="56">
        <v>8824</v>
      </c>
      <c r="O707" s="56" t="e">
        <v>#VALUE!</v>
      </c>
    </row>
    <row r="708" spans="1:15" ht="13.5">
      <c r="A708" s="59" t="s">
        <v>712</v>
      </c>
      <c r="B708" s="58">
        <v>2308</v>
      </c>
      <c r="C708" s="58">
        <v>2413</v>
      </c>
      <c r="D708" s="54">
        <v>105</v>
      </c>
      <c r="E708" s="55"/>
      <c r="G708" t="e">
        <v>#VALUE!</v>
      </c>
      <c r="H708" s="56">
        <v>-269</v>
      </c>
      <c r="O708" t="e">
        <v>#VALUE!</v>
      </c>
    </row>
    <row r="709" spans="1:15" ht="13.5">
      <c r="A709" s="59" t="s">
        <v>713</v>
      </c>
      <c r="B709" s="58">
        <v>155</v>
      </c>
      <c r="C709" s="58">
        <v>155</v>
      </c>
      <c r="D709" s="54">
        <v>0</v>
      </c>
      <c r="E709" s="55"/>
      <c r="G709" t="e">
        <v>#VALUE!</v>
      </c>
      <c r="H709" s="56">
        <v>70</v>
      </c>
      <c r="O709" t="e">
        <v>#VALUE!</v>
      </c>
    </row>
    <row r="710" spans="1:15" ht="13.5">
      <c r="A710" s="59" t="s">
        <v>714</v>
      </c>
      <c r="B710" s="58">
        <v>1033</v>
      </c>
      <c r="C710" s="58">
        <v>1033</v>
      </c>
      <c r="D710" s="54">
        <v>0</v>
      </c>
      <c r="E710" s="55"/>
      <c r="G710" t="e">
        <v>#VALUE!</v>
      </c>
      <c r="H710" s="56">
        <v>73</v>
      </c>
      <c r="O710" t="e">
        <v>#VALUE!</v>
      </c>
    </row>
    <row r="711" spans="1:15" ht="13.5">
      <c r="A711" s="59" t="s">
        <v>715</v>
      </c>
      <c r="B711" s="58">
        <v>0</v>
      </c>
      <c r="C711" s="58">
        <v>0</v>
      </c>
      <c r="D711" s="54">
        <v>0</v>
      </c>
      <c r="E711" s="55"/>
      <c r="G711" t="e">
        <v>#VALUE!</v>
      </c>
      <c r="H711" s="56">
        <v>0</v>
      </c>
      <c r="O711" t="e">
        <v>#VALUE!</v>
      </c>
    </row>
    <row r="712" spans="1:15" ht="13.5">
      <c r="A712" s="59" t="s">
        <v>716</v>
      </c>
      <c r="B712" s="58">
        <v>204</v>
      </c>
      <c r="C712" s="58">
        <v>216</v>
      </c>
      <c r="D712" s="54">
        <v>12</v>
      </c>
      <c r="E712" s="55"/>
      <c r="G712" t="e">
        <v>#VALUE!</v>
      </c>
      <c r="H712" s="56">
        <v>0</v>
      </c>
      <c r="O712" t="e">
        <v>#VALUE!</v>
      </c>
    </row>
    <row r="713" spans="1:15" ht="13.5">
      <c r="A713" s="59" t="s">
        <v>717</v>
      </c>
      <c r="B713" s="58">
        <v>4148</v>
      </c>
      <c r="C713" s="58">
        <v>4214</v>
      </c>
      <c r="D713" s="54">
        <v>66</v>
      </c>
      <c r="E713" s="55"/>
      <c r="G713" t="e">
        <v>#VALUE!</v>
      </c>
      <c r="H713" s="56">
        <v>0</v>
      </c>
      <c r="O713" t="e">
        <v>#VALUE!</v>
      </c>
    </row>
    <row r="714" spans="1:15" ht="13.5">
      <c r="A714" s="59" t="s">
        <v>718</v>
      </c>
      <c r="B714" s="58">
        <v>1477</v>
      </c>
      <c r="C714" s="58">
        <v>1556</v>
      </c>
      <c r="D714" s="54">
        <v>79</v>
      </c>
      <c r="E714" s="55"/>
      <c r="G714" t="e">
        <v>#VALUE!</v>
      </c>
      <c r="H714" s="56">
        <v>2</v>
      </c>
      <c r="O714" t="e">
        <v>#VALUE!</v>
      </c>
    </row>
    <row r="715" spans="1:15" ht="13.5">
      <c r="A715" s="59" t="s">
        <v>719</v>
      </c>
      <c r="B715" s="58">
        <v>599</v>
      </c>
      <c r="C715" s="58">
        <v>599</v>
      </c>
      <c r="D715" s="54">
        <v>0</v>
      </c>
      <c r="E715" s="55"/>
      <c r="G715" t="e">
        <v>#VALUE!</v>
      </c>
      <c r="H715" s="56">
        <v>83</v>
      </c>
      <c r="O715" t="e">
        <v>#VALUE!</v>
      </c>
    </row>
    <row r="716" spans="1:15" ht="27">
      <c r="A716" s="59" t="s">
        <v>720</v>
      </c>
      <c r="B716" s="58">
        <v>0</v>
      </c>
      <c r="C716" s="58">
        <v>2847</v>
      </c>
      <c r="D716" s="54">
        <v>2847</v>
      </c>
      <c r="E716" s="55" t="s">
        <v>721</v>
      </c>
      <c r="G716" t="e">
        <v>#VALUE!</v>
      </c>
      <c r="H716" s="56">
        <v>2280</v>
      </c>
      <c r="O716" t="e">
        <v>#VALUE!</v>
      </c>
    </row>
    <row r="717" spans="1:15" ht="27">
      <c r="A717" s="59" t="s">
        <v>722</v>
      </c>
      <c r="B717" s="58">
        <v>0</v>
      </c>
      <c r="C717" s="58">
        <v>15241</v>
      </c>
      <c r="D717" s="54">
        <v>15241</v>
      </c>
      <c r="E717" s="55" t="s">
        <v>723</v>
      </c>
      <c r="G717" t="e">
        <v>#VALUE!</v>
      </c>
      <c r="H717" s="56">
        <v>6585</v>
      </c>
      <c r="O717" t="e">
        <v>#VALUE!</v>
      </c>
    </row>
    <row r="718" spans="1:15" ht="13.5">
      <c r="A718" s="59" t="s">
        <v>724</v>
      </c>
      <c r="B718" s="58">
        <v>0</v>
      </c>
      <c r="C718" s="58">
        <v>0</v>
      </c>
      <c r="D718" s="54">
        <v>0</v>
      </c>
      <c r="E718" s="55"/>
      <c r="G718" t="e">
        <v>#VALUE!</v>
      </c>
      <c r="H718" s="56">
        <v>0</v>
      </c>
      <c r="O718" t="e">
        <v>#VALUE!</v>
      </c>
    </row>
    <row r="719" spans="1:15" ht="13.5">
      <c r="A719" s="57" t="s">
        <v>725</v>
      </c>
      <c r="B719" s="58">
        <v>17</v>
      </c>
      <c r="C719" s="58">
        <v>336</v>
      </c>
      <c r="D719" s="54">
        <v>319</v>
      </c>
      <c r="E719" s="55"/>
      <c r="G719" s="56" t="e">
        <v>#VALUE!</v>
      </c>
      <c r="H719" s="56">
        <v>319</v>
      </c>
      <c r="O719" s="56" t="e">
        <v>#VALUE!</v>
      </c>
    </row>
    <row r="720" spans="1:15" ht="27">
      <c r="A720" s="59" t="s">
        <v>726</v>
      </c>
      <c r="B720" s="58">
        <v>17</v>
      </c>
      <c r="C720" s="58">
        <v>336</v>
      </c>
      <c r="D720" s="54">
        <v>319</v>
      </c>
      <c r="E720" s="55" t="s">
        <v>727</v>
      </c>
      <c r="G720" t="e">
        <v>#VALUE!</v>
      </c>
      <c r="H720" s="56">
        <v>319</v>
      </c>
      <c r="O720" t="e">
        <v>#VALUE!</v>
      </c>
    </row>
    <row r="721" spans="1:15" ht="13.5">
      <c r="A721" s="59" t="s">
        <v>728</v>
      </c>
      <c r="B721" s="58">
        <v>0</v>
      </c>
      <c r="C721" s="58">
        <v>0</v>
      </c>
      <c r="D721" s="54">
        <v>0</v>
      </c>
      <c r="E721" s="55"/>
      <c r="G721" t="e">
        <v>#VALUE!</v>
      </c>
      <c r="H721" s="56">
        <v>0</v>
      </c>
      <c r="O721" t="e">
        <v>#VALUE!</v>
      </c>
    </row>
    <row r="722" spans="1:15" ht="13.5">
      <c r="A722" s="57" t="s">
        <v>729</v>
      </c>
      <c r="B722" s="58">
        <v>280</v>
      </c>
      <c r="C722" s="58">
        <v>292</v>
      </c>
      <c r="D722" s="54">
        <v>12</v>
      </c>
      <c r="E722" s="55"/>
      <c r="G722" s="56" t="e">
        <v>#VALUE!</v>
      </c>
      <c r="H722" s="56">
        <v>-69</v>
      </c>
      <c r="O722" s="56" t="e">
        <v>#VALUE!</v>
      </c>
    </row>
    <row r="723" spans="1:15" ht="13.5">
      <c r="A723" s="59" t="s">
        <v>730</v>
      </c>
      <c r="B723" s="58">
        <v>166</v>
      </c>
      <c r="C723" s="58">
        <v>178</v>
      </c>
      <c r="D723" s="54">
        <v>12</v>
      </c>
      <c r="E723" s="55"/>
      <c r="G723" t="e">
        <v>#VALUE!</v>
      </c>
      <c r="H723" s="56">
        <v>6</v>
      </c>
      <c r="O723" t="e">
        <v>#VALUE!</v>
      </c>
    </row>
    <row r="724" spans="1:15" ht="13.5">
      <c r="A724" s="59" t="s">
        <v>731</v>
      </c>
      <c r="B724" s="58">
        <v>85</v>
      </c>
      <c r="C724" s="58">
        <v>85</v>
      </c>
      <c r="D724" s="54">
        <v>0</v>
      </c>
      <c r="E724" s="55"/>
      <c r="G724" t="e">
        <v>#VALUE!</v>
      </c>
      <c r="H724" s="56">
        <v>-85</v>
      </c>
      <c r="O724" t="e">
        <v>#VALUE!</v>
      </c>
    </row>
    <row r="725" spans="1:15" ht="13.5">
      <c r="A725" s="59" t="s">
        <v>732</v>
      </c>
      <c r="B725" s="58">
        <v>29</v>
      </c>
      <c r="C725" s="58">
        <v>29</v>
      </c>
      <c r="D725" s="54">
        <v>0</v>
      </c>
      <c r="E725" s="55"/>
      <c r="G725" t="e">
        <v>#VALUE!</v>
      </c>
      <c r="H725" s="56">
        <v>10</v>
      </c>
      <c r="O725" t="e">
        <v>#VALUE!</v>
      </c>
    </row>
    <row r="726" spans="1:15" ht="13.5">
      <c r="A726" s="57" t="s">
        <v>733</v>
      </c>
      <c r="B726" s="58">
        <v>15859</v>
      </c>
      <c r="C726" s="58">
        <v>14394</v>
      </c>
      <c r="D726" s="54">
        <v>-1465</v>
      </c>
      <c r="E726" s="55"/>
      <c r="G726" s="56" t="e">
        <v>#VALUE!</v>
      </c>
      <c r="H726" s="56">
        <v>1776</v>
      </c>
      <c r="O726" s="56" t="e">
        <v>#VALUE!</v>
      </c>
    </row>
    <row r="727" spans="1:15" ht="13.5">
      <c r="A727" s="59" t="s">
        <v>734</v>
      </c>
      <c r="B727" s="58">
        <v>2766</v>
      </c>
      <c r="C727" s="58">
        <v>2766</v>
      </c>
      <c r="D727" s="54">
        <v>0</v>
      </c>
      <c r="E727" s="55"/>
      <c r="G727" t="e">
        <v>#VALUE!</v>
      </c>
      <c r="H727" s="56">
        <v>0</v>
      </c>
      <c r="O727" t="e">
        <v>#VALUE!</v>
      </c>
    </row>
    <row r="728" spans="1:15" ht="27">
      <c r="A728" s="59" t="s">
        <v>735</v>
      </c>
      <c r="B728" s="58">
        <v>6848</v>
      </c>
      <c r="C728" s="58">
        <v>6383</v>
      </c>
      <c r="D728" s="54">
        <v>-465</v>
      </c>
      <c r="E728" s="55" t="s">
        <v>736</v>
      </c>
      <c r="G728" t="e">
        <v>#VALUE!</v>
      </c>
      <c r="H728" s="56">
        <v>1776</v>
      </c>
      <c r="O728" t="e">
        <v>#VALUE!</v>
      </c>
    </row>
    <row r="729" spans="1:15" ht="13.5">
      <c r="A729" s="59" t="s">
        <v>737</v>
      </c>
      <c r="B729" s="58">
        <v>3045</v>
      </c>
      <c r="C729" s="58">
        <v>3045</v>
      </c>
      <c r="D729" s="54">
        <v>0</v>
      </c>
      <c r="E729" s="55"/>
      <c r="G729" t="e">
        <v>#VALUE!</v>
      </c>
      <c r="H729" s="56">
        <v>0</v>
      </c>
      <c r="O729" t="e">
        <v>#VALUE!</v>
      </c>
    </row>
    <row r="730" spans="1:15" ht="27">
      <c r="A730" s="59" t="s">
        <v>738</v>
      </c>
      <c r="B730" s="58">
        <v>3200</v>
      </c>
      <c r="C730" s="58">
        <v>2200</v>
      </c>
      <c r="D730" s="54">
        <v>-1000</v>
      </c>
      <c r="E730" s="55" t="s">
        <v>739</v>
      </c>
      <c r="G730" t="e">
        <v>#VALUE!</v>
      </c>
      <c r="H730" s="56">
        <v>0</v>
      </c>
      <c r="O730" t="e">
        <v>#VALUE!</v>
      </c>
    </row>
    <row r="731" spans="1:15" ht="13.5">
      <c r="A731" s="57" t="s">
        <v>740</v>
      </c>
      <c r="B731" s="58">
        <v>6974</v>
      </c>
      <c r="C731" s="58">
        <v>12432</v>
      </c>
      <c r="D731" s="54">
        <v>5458</v>
      </c>
      <c r="E731" s="55"/>
      <c r="G731" s="56" t="e">
        <v>#VALUE!</v>
      </c>
      <c r="H731" s="56">
        <v>6965</v>
      </c>
      <c r="O731" s="56" t="e">
        <v>#VALUE!</v>
      </c>
    </row>
    <row r="732" spans="1:15" ht="13.5">
      <c r="A732" s="59" t="s">
        <v>741</v>
      </c>
      <c r="B732" s="58">
        <v>0</v>
      </c>
      <c r="C732" s="58">
        <v>0</v>
      </c>
      <c r="D732" s="54">
        <v>0</v>
      </c>
      <c r="E732" s="55"/>
      <c r="G732" t="e">
        <v>#VALUE!</v>
      </c>
      <c r="H732" s="56">
        <v>0</v>
      </c>
      <c r="O732" t="e">
        <v>#VALUE!</v>
      </c>
    </row>
    <row r="733" spans="1:15" ht="27">
      <c r="A733" s="59" t="s">
        <v>742</v>
      </c>
      <c r="B733" s="58">
        <v>6974</v>
      </c>
      <c r="C733" s="58">
        <v>12432</v>
      </c>
      <c r="D733" s="54">
        <v>5458</v>
      </c>
      <c r="E733" s="55" t="s">
        <v>743</v>
      </c>
      <c r="G733" t="e">
        <v>#VALUE!</v>
      </c>
      <c r="H733" s="56">
        <v>6965</v>
      </c>
      <c r="O733" t="e">
        <v>#VALUE!</v>
      </c>
    </row>
    <row r="734" spans="1:15" ht="13.5">
      <c r="A734" s="59" t="s">
        <v>744</v>
      </c>
      <c r="B734" s="58">
        <v>0</v>
      </c>
      <c r="C734" s="58">
        <v>0</v>
      </c>
      <c r="D734" s="54">
        <v>0</v>
      </c>
      <c r="E734" s="55"/>
      <c r="G734" t="e">
        <v>#VALUE!</v>
      </c>
      <c r="H734" s="56">
        <v>0</v>
      </c>
      <c r="O734" t="e">
        <v>#VALUE!</v>
      </c>
    </row>
    <row r="735" spans="1:15" ht="13.5">
      <c r="A735" s="57" t="s">
        <v>745</v>
      </c>
      <c r="B735" s="58">
        <v>80</v>
      </c>
      <c r="C735" s="58">
        <v>80</v>
      </c>
      <c r="D735" s="54">
        <v>0</v>
      </c>
      <c r="E735" s="55"/>
      <c r="G735" s="56" t="e">
        <v>#VALUE!</v>
      </c>
      <c r="H735" s="56">
        <v>111</v>
      </c>
      <c r="O735" s="56" t="e">
        <v>#VALUE!</v>
      </c>
    </row>
    <row r="736" spans="1:15" ht="13.5">
      <c r="A736" s="59" t="s">
        <v>746</v>
      </c>
      <c r="B736" s="58">
        <v>0</v>
      </c>
      <c r="C736" s="58">
        <v>0</v>
      </c>
      <c r="D736" s="54">
        <v>0</v>
      </c>
      <c r="E736" s="55"/>
      <c r="G736" t="e">
        <v>#VALUE!</v>
      </c>
      <c r="H736" s="56">
        <v>0</v>
      </c>
      <c r="O736" t="e">
        <v>#VALUE!</v>
      </c>
    </row>
    <row r="737" spans="1:15" ht="13.5">
      <c r="A737" s="59" t="s">
        <v>747</v>
      </c>
      <c r="B737" s="58">
        <v>80</v>
      </c>
      <c r="C737" s="58">
        <v>80</v>
      </c>
      <c r="D737" s="54">
        <v>0</v>
      </c>
      <c r="E737" s="55"/>
      <c r="G737" t="e">
        <v>#VALUE!</v>
      </c>
      <c r="H737" s="56">
        <v>111</v>
      </c>
      <c r="O737" t="e">
        <v>#VALUE!</v>
      </c>
    </row>
    <row r="738" spans="1:15" ht="13.5">
      <c r="A738" s="59" t="s">
        <v>748</v>
      </c>
      <c r="B738" s="58">
        <v>0</v>
      </c>
      <c r="C738" s="58">
        <v>0</v>
      </c>
      <c r="D738" s="54">
        <v>0</v>
      </c>
      <c r="E738" s="55"/>
      <c r="G738" t="e">
        <v>#VALUE!</v>
      </c>
      <c r="H738" s="56">
        <v>0</v>
      </c>
      <c r="O738" t="e">
        <v>#VALUE!</v>
      </c>
    </row>
    <row r="739" spans="1:15" ht="13.5">
      <c r="A739" s="57" t="s">
        <v>749</v>
      </c>
      <c r="B739" s="58">
        <v>25</v>
      </c>
      <c r="C739" s="58">
        <v>25</v>
      </c>
      <c r="D739" s="54">
        <v>0</v>
      </c>
      <c r="E739" s="55"/>
      <c r="G739" s="56" t="e">
        <v>#VALUE!</v>
      </c>
      <c r="H739" s="56">
        <v>-5</v>
      </c>
      <c r="O739" s="56" t="e">
        <v>#VALUE!</v>
      </c>
    </row>
    <row r="740" spans="1:15" ht="13.5">
      <c r="A740" s="59" t="s">
        <v>750</v>
      </c>
      <c r="B740" s="58"/>
      <c r="C740" s="58">
        <v>0</v>
      </c>
      <c r="D740" s="54">
        <v>0</v>
      </c>
      <c r="E740" s="55"/>
      <c r="G740" t="e">
        <v>#VALUE!</v>
      </c>
      <c r="H740" s="56">
        <v>-5</v>
      </c>
      <c r="O740" t="e">
        <v>#VALUE!</v>
      </c>
    </row>
    <row r="741" spans="1:15" ht="13.5">
      <c r="A741" s="59" t="s">
        <v>751</v>
      </c>
      <c r="B741" s="58">
        <v>25</v>
      </c>
      <c r="C741" s="58">
        <v>25</v>
      </c>
      <c r="D741" s="54">
        <v>0</v>
      </c>
      <c r="E741" s="55"/>
      <c r="G741" t="e">
        <v>#VALUE!</v>
      </c>
      <c r="H741" s="56">
        <v>0</v>
      </c>
      <c r="O741" t="e">
        <v>#VALUE!</v>
      </c>
    </row>
    <row r="742" spans="1:15" ht="13.5">
      <c r="A742" s="57" t="s">
        <v>752</v>
      </c>
      <c r="B742" s="58">
        <v>1046</v>
      </c>
      <c r="C742" s="58">
        <v>1177</v>
      </c>
      <c r="D742" s="54">
        <v>131</v>
      </c>
      <c r="E742" s="55"/>
      <c r="G742" s="56" t="e">
        <v>#VALUE!</v>
      </c>
      <c r="H742" s="56">
        <v>224</v>
      </c>
      <c r="O742" s="56" t="e">
        <v>#VALUE!</v>
      </c>
    </row>
    <row r="743" spans="1:15" ht="13.5">
      <c r="A743" s="59" t="s">
        <v>167</v>
      </c>
      <c r="B743" s="58">
        <v>934</v>
      </c>
      <c r="C743" s="58">
        <v>1065</v>
      </c>
      <c r="D743" s="54">
        <v>131</v>
      </c>
      <c r="E743" s="55"/>
      <c r="G743" t="e">
        <v>#VALUE!</v>
      </c>
      <c r="H743" s="56">
        <v>89</v>
      </c>
      <c r="O743" t="e">
        <v>#VALUE!</v>
      </c>
    </row>
    <row r="744" spans="1:15" ht="13.5">
      <c r="A744" s="59" t="s">
        <v>168</v>
      </c>
      <c r="B744" s="58">
        <v>0</v>
      </c>
      <c r="C744" s="58">
        <v>0</v>
      </c>
      <c r="D744" s="54">
        <v>0</v>
      </c>
      <c r="E744" s="55"/>
      <c r="G744" t="e">
        <v>#VALUE!</v>
      </c>
      <c r="H744" s="56">
        <v>0</v>
      </c>
      <c r="O744" t="e">
        <v>#VALUE!</v>
      </c>
    </row>
    <row r="745" spans="1:15" ht="13.5">
      <c r="A745" s="59" t="s">
        <v>169</v>
      </c>
      <c r="B745" s="58">
        <v>0</v>
      </c>
      <c r="C745" s="58">
        <v>0</v>
      </c>
      <c r="D745" s="54">
        <v>0</v>
      </c>
      <c r="E745" s="55"/>
      <c r="G745" t="e">
        <v>#VALUE!</v>
      </c>
      <c r="H745" s="56">
        <v>0</v>
      </c>
      <c r="O745" t="e">
        <v>#VALUE!</v>
      </c>
    </row>
    <row r="746" spans="1:15" ht="13.5">
      <c r="A746" s="59" t="s">
        <v>211</v>
      </c>
      <c r="B746" s="58">
        <v>15</v>
      </c>
      <c r="C746" s="58">
        <v>15</v>
      </c>
      <c r="D746" s="54">
        <v>0</v>
      </c>
      <c r="E746" s="55"/>
      <c r="G746" t="e">
        <v>#VALUE!</v>
      </c>
      <c r="H746" s="56">
        <v>0</v>
      </c>
      <c r="O746" t="e">
        <v>#VALUE!</v>
      </c>
    </row>
    <row r="747" spans="1:15" ht="13.5">
      <c r="A747" s="59" t="s">
        <v>753</v>
      </c>
      <c r="B747" s="58">
        <v>20</v>
      </c>
      <c r="C747" s="58">
        <v>20</v>
      </c>
      <c r="D747" s="54">
        <v>0</v>
      </c>
      <c r="E747" s="55"/>
      <c r="G747" t="e">
        <v>#VALUE!</v>
      </c>
      <c r="H747" s="56">
        <v>0</v>
      </c>
      <c r="O747" t="e">
        <v>#VALUE!</v>
      </c>
    </row>
    <row r="748" spans="1:15" ht="13.5">
      <c r="A748" s="59" t="s">
        <v>754</v>
      </c>
      <c r="B748" s="58">
        <v>48</v>
      </c>
      <c r="C748" s="58">
        <v>48</v>
      </c>
      <c r="D748" s="54">
        <v>0</v>
      </c>
      <c r="E748" s="55"/>
      <c r="G748" t="e">
        <v>#VALUE!</v>
      </c>
      <c r="H748" s="56">
        <v>0</v>
      </c>
      <c r="O748" t="e">
        <v>#VALUE!</v>
      </c>
    </row>
    <row r="749" spans="1:15" ht="13.5">
      <c r="A749" s="59" t="s">
        <v>176</v>
      </c>
      <c r="B749" s="58">
        <v>0</v>
      </c>
      <c r="C749" s="58">
        <v>0</v>
      </c>
      <c r="D749" s="54">
        <v>0</v>
      </c>
      <c r="E749" s="55"/>
      <c r="G749" t="e">
        <v>#VALUE!</v>
      </c>
      <c r="H749" s="56">
        <v>0</v>
      </c>
      <c r="O749" t="e">
        <v>#VALUE!</v>
      </c>
    </row>
    <row r="750" spans="1:15" ht="13.5">
      <c r="A750" s="59" t="s">
        <v>755</v>
      </c>
      <c r="B750" s="58">
        <v>29</v>
      </c>
      <c r="C750" s="58">
        <v>29</v>
      </c>
      <c r="D750" s="54">
        <v>0</v>
      </c>
      <c r="E750" s="55"/>
      <c r="G750" t="e">
        <v>#VALUE!</v>
      </c>
      <c r="H750" s="56">
        <v>135</v>
      </c>
      <c r="O750" t="e">
        <v>#VALUE!</v>
      </c>
    </row>
    <row r="751" spans="1:15" ht="13.5">
      <c r="A751" s="57" t="s">
        <v>756</v>
      </c>
      <c r="B751" s="58">
        <v>63</v>
      </c>
      <c r="C751" s="58">
        <v>63</v>
      </c>
      <c r="D751" s="54">
        <v>0</v>
      </c>
      <c r="E751" s="55"/>
      <c r="G751" s="56" t="e">
        <v>#VALUE!</v>
      </c>
      <c r="H751" s="56">
        <v>-5</v>
      </c>
      <c r="O751" s="56" t="e">
        <v>#VALUE!</v>
      </c>
    </row>
    <row r="752" spans="1:15" ht="13.5">
      <c r="A752" s="59" t="s">
        <v>757</v>
      </c>
      <c r="B752" s="58">
        <v>63</v>
      </c>
      <c r="C752" s="58">
        <v>63</v>
      </c>
      <c r="D752" s="54">
        <v>0</v>
      </c>
      <c r="E752" s="55"/>
      <c r="G752" t="e">
        <v>#VALUE!</v>
      </c>
      <c r="H752" s="56">
        <v>-5</v>
      </c>
      <c r="O752" t="e">
        <v>#VALUE!</v>
      </c>
    </row>
    <row r="753" spans="1:15" ht="13.5">
      <c r="A753" s="57" t="s">
        <v>758</v>
      </c>
      <c r="B753" s="58">
        <v>600</v>
      </c>
      <c r="C753" s="58">
        <v>3642</v>
      </c>
      <c r="D753" s="54">
        <v>3042</v>
      </c>
      <c r="E753" s="55"/>
      <c r="G753" s="56" t="e">
        <v>#VALUE!</v>
      </c>
      <c r="H753" s="56">
        <v>1977</v>
      </c>
      <c r="O753" s="56" t="e">
        <v>#VALUE!</v>
      </c>
    </row>
    <row r="754" spans="1:15" ht="40.5">
      <c r="A754" s="59" t="s">
        <v>759</v>
      </c>
      <c r="B754" s="58">
        <v>600</v>
      </c>
      <c r="C754" s="58">
        <v>3642</v>
      </c>
      <c r="D754" s="54">
        <v>3042</v>
      </c>
      <c r="E754" s="55" t="s">
        <v>760</v>
      </c>
      <c r="G754" t="e">
        <v>#VALUE!</v>
      </c>
      <c r="H754" s="56">
        <v>1977</v>
      </c>
      <c r="O754" t="e">
        <v>#VALUE!</v>
      </c>
    </row>
    <row r="755" spans="1:15" ht="13.5">
      <c r="A755" s="57" t="s">
        <v>109</v>
      </c>
      <c r="B755" s="58">
        <v>39704</v>
      </c>
      <c r="C755" s="58">
        <v>144048</v>
      </c>
      <c r="D755" s="54">
        <v>104344</v>
      </c>
      <c r="E755" s="55"/>
      <c r="G755" s="56" t="e">
        <v>#VALUE!</v>
      </c>
      <c r="H755" s="56">
        <v>78742</v>
      </c>
      <c r="O755" s="56" t="e">
        <v>#VALUE!</v>
      </c>
    </row>
    <row r="756" spans="1:15" ht="13.5">
      <c r="A756" s="57" t="s">
        <v>761</v>
      </c>
      <c r="B756" s="58">
        <v>12676</v>
      </c>
      <c r="C756" s="58">
        <v>12354</v>
      </c>
      <c r="D756" s="54">
        <v>-322</v>
      </c>
      <c r="E756" s="55"/>
      <c r="G756" s="56" t="e">
        <v>#VALUE!</v>
      </c>
      <c r="H756" s="56">
        <v>-7843</v>
      </c>
      <c r="O756" s="56" t="e">
        <v>#VALUE!</v>
      </c>
    </row>
    <row r="757" spans="1:15" ht="13.5">
      <c r="A757" s="59" t="s">
        <v>167</v>
      </c>
      <c r="B757" s="58">
        <v>757</v>
      </c>
      <c r="C757" s="58">
        <v>836</v>
      </c>
      <c r="D757" s="54">
        <v>79</v>
      </c>
      <c r="E757" s="55"/>
      <c r="G757" t="e">
        <v>#VALUE!</v>
      </c>
      <c r="H757" s="56">
        <v>49</v>
      </c>
      <c r="O757" t="e">
        <v>#VALUE!</v>
      </c>
    </row>
    <row r="758" spans="1:15" ht="13.5">
      <c r="A758" s="59" t="s">
        <v>168</v>
      </c>
      <c r="B758" s="58">
        <v>0</v>
      </c>
      <c r="C758" s="58">
        <v>0</v>
      </c>
      <c r="D758" s="54">
        <v>0</v>
      </c>
      <c r="E758" s="55"/>
      <c r="G758" t="e">
        <v>#VALUE!</v>
      </c>
      <c r="H758" s="56">
        <v>0</v>
      </c>
      <c r="O758" t="e">
        <v>#VALUE!</v>
      </c>
    </row>
    <row r="759" spans="1:15" ht="13.5">
      <c r="A759" s="59" t="s">
        <v>169</v>
      </c>
      <c r="B759" s="58">
        <v>0</v>
      </c>
      <c r="C759" s="58">
        <v>0</v>
      </c>
      <c r="D759" s="54">
        <v>0</v>
      </c>
      <c r="E759" s="55"/>
      <c r="G759" t="e">
        <v>#VALUE!</v>
      </c>
      <c r="H759" s="56">
        <v>0</v>
      </c>
      <c r="O759" t="e">
        <v>#VALUE!</v>
      </c>
    </row>
    <row r="760" spans="1:15" ht="13.5">
      <c r="A760" s="59" t="s">
        <v>762</v>
      </c>
      <c r="B760" s="58">
        <v>0</v>
      </c>
      <c r="C760" s="58">
        <v>0</v>
      </c>
      <c r="D760" s="54">
        <v>0</v>
      </c>
      <c r="E760" s="55"/>
      <c r="G760" t="e">
        <v>#VALUE!</v>
      </c>
      <c r="H760" s="56">
        <v>0</v>
      </c>
      <c r="O760" t="e">
        <v>#VALUE!</v>
      </c>
    </row>
    <row r="761" spans="1:15" ht="13.5">
      <c r="A761" s="59" t="s">
        <v>763</v>
      </c>
      <c r="B761" s="58">
        <v>0</v>
      </c>
      <c r="C761" s="58">
        <v>0</v>
      </c>
      <c r="D761" s="54">
        <v>0</v>
      </c>
      <c r="E761" s="55"/>
      <c r="G761" t="e">
        <v>#VALUE!</v>
      </c>
      <c r="H761" s="56">
        <v>0</v>
      </c>
      <c r="O761" t="e">
        <v>#VALUE!</v>
      </c>
    </row>
    <row r="762" spans="1:15" ht="13.5">
      <c r="A762" s="59" t="s">
        <v>764</v>
      </c>
      <c r="B762" s="58">
        <v>0</v>
      </c>
      <c r="C762" s="58">
        <v>0</v>
      </c>
      <c r="D762" s="54">
        <v>0</v>
      </c>
      <c r="E762" s="55"/>
      <c r="G762" t="e">
        <v>#VALUE!</v>
      </c>
      <c r="H762" s="56">
        <v>0</v>
      </c>
      <c r="O762" t="e">
        <v>#VALUE!</v>
      </c>
    </row>
    <row r="763" spans="1:15" ht="13.5">
      <c r="A763" s="59" t="s">
        <v>765</v>
      </c>
      <c r="B763" s="58">
        <v>0</v>
      </c>
      <c r="C763" s="58">
        <v>0</v>
      </c>
      <c r="D763" s="54">
        <v>0</v>
      </c>
      <c r="E763" s="55"/>
      <c r="G763" t="e">
        <v>#VALUE!</v>
      </c>
      <c r="H763" s="56">
        <v>0</v>
      </c>
      <c r="O763" t="e">
        <v>#VALUE!</v>
      </c>
    </row>
    <row r="764" spans="1:15" ht="13.5">
      <c r="A764" s="59" t="s">
        <v>766</v>
      </c>
      <c r="B764" s="58">
        <v>0</v>
      </c>
      <c r="C764" s="58">
        <v>0</v>
      </c>
      <c r="D764" s="54">
        <v>0</v>
      </c>
      <c r="E764" s="55"/>
      <c r="G764" t="e">
        <v>#VALUE!</v>
      </c>
      <c r="H764" s="56">
        <v>0</v>
      </c>
      <c r="O764" t="e">
        <v>#VALUE!</v>
      </c>
    </row>
    <row r="765" spans="1:15" ht="13.5">
      <c r="A765" s="59" t="s">
        <v>767</v>
      </c>
      <c r="B765" s="58">
        <v>11919</v>
      </c>
      <c r="C765" s="58">
        <v>11518</v>
      </c>
      <c r="D765" s="54">
        <v>-401</v>
      </c>
      <c r="E765" s="55" t="s">
        <v>768</v>
      </c>
      <c r="G765" t="e">
        <v>#VALUE!</v>
      </c>
      <c r="H765" s="56">
        <v>-7892</v>
      </c>
      <c r="O765" t="e">
        <v>#VALUE!</v>
      </c>
    </row>
    <row r="766" spans="1:15" ht="13.5">
      <c r="A766" s="57" t="s">
        <v>769</v>
      </c>
      <c r="B766" s="58">
        <v>1093</v>
      </c>
      <c r="C766" s="58">
        <v>1098</v>
      </c>
      <c r="D766" s="54">
        <v>5</v>
      </c>
      <c r="E766" s="55"/>
      <c r="G766" s="56" t="e">
        <v>#VALUE!</v>
      </c>
      <c r="H766" s="56">
        <v>63</v>
      </c>
      <c r="O766" s="56" t="e">
        <v>#VALUE!</v>
      </c>
    </row>
    <row r="767" spans="1:15" ht="13.5">
      <c r="A767" s="59" t="s">
        <v>770</v>
      </c>
      <c r="B767" s="58">
        <v>0</v>
      </c>
      <c r="C767" s="58">
        <v>0</v>
      </c>
      <c r="D767" s="54">
        <v>0</v>
      </c>
      <c r="E767" s="55"/>
      <c r="G767" t="e">
        <v>#VALUE!</v>
      </c>
      <c r="H767" s="56">
        <v>0</v>
      </c>
      <c r="O767" t="e">
        <v>#VALUE!</v>
      </c>
    </row>
    <row r="768" spans="1:15" ht="13.5">
      <c r="A768" s="59" t="s">
        <v>771</v>
      </c>
      <c r="B768" s="58">
        <v>0</v>
      </c>
      <c r="C768" s="58">
        <v>0</v>
      </c>
      <c r="D768" s="54">
        <v>0</v>
      </c>
      <c r="E768" s="55"/>
      <c r="G768" t="e">
        <v>#VALUE!</v>
      </c>
      <c r="H768" s="56">
        <v>0</v>
      </c>
      <c r="O768" t="e">
        <v>#VALUE!</v>
      </c>
    </row>
    <row r="769" spans="1:15" ht="27">
      <c r="A769" s="59" t="s">
        <v>772</v>
      </c>
      <c r="B769" s="58">
        <v>1093</v>
      </c>
      <c r="C769" s="58">
        <v>1098</v>
      </c>
      <c r="D769" s="54">
        <v>5</v>
      </c>
      <c r="E769" s="55" t="s">
        <v>773</v>
      </c>
      <c r="G769" t="e">
        <v>#VALUE!</v>
      </c>
      <c r="H769" s="56">
        <v>63</v>
      </c>
      <c r="O769" t="e">
        <v>#VALUE!</v>
      </c>
    </row>
    <row r="770" spans="1:15" ht="13.5">
      <c r="A770" s="57" t="s">
        <v>774</v>
      </c>
      <c r="B770" s="58">
        <v>7500</v>
      </c>
      <c r="C770" s="58">
        <v>10586</v>
      </c>
      <c r="D770" s="54">
        <v>3086</v>
      </c>
      <c r="E770" s="55"/>
      <c r="G770" s="56" t="e">
        <v>#VALUE!</v>
      </c>
      <c r="H770" s="56">
        <v>-22801</v>
      </c>
      <c r="O770" s="56" t="e">
        <v>#VALUE!</v>
      </c>
    </row>
    <row r="771" spans="1:15" ht="27">
      <c r="A771" s="59" t="s">
        <v>775</v>
      </c>
      <c r="B771" s="58">
        <v>0</v>
      </c>
      <c r="C771" s="58">
        <v>539</v>
      </c>
      <c r="D771" s="54">
        <v>539</v>
      </c>
      <c r="E771" s="55" t="s">
        <v>776</v>
      </c>
      <c r="G771" t="e">
        <v>#VALUE!</v>
      </c>
      <c r="H771" s="56">
        <v>539</v>
      </c>
      <c r="N771" s="64"/>
      <c r="O771" t="e">
        <v>#VALUE!</v>
      </c>
    </row>
    <row r="772" spans="1:15" ht="40.5">
      <c r="A772" s="59" t="s">
        <v>777</v>
      </c>
      <c r="B772" s="58">
        <v>7500</v>
      </c>
      <c r="C772" s="58">
        <v>10047</v>
      </c>
      <c r="D772" s="54">
        <v>2547</v>
      </c>
      <c r="E772" s="55" t="s">
        <v>778</v>
      </c>
      <c r="G772" t="e">
        <v>#VALUE!</v>
      </c>
      <c r="H772" s="56">
        <v>2547</v>
      </c>
      <c r="O772" t="e">
        <v>#VALUE!</v>
      </c>
    </row>
    <row r="773" spans="1:15" ht="13.5">
      <c r="A773" s="59" t="s">
        <v>779</v>
      </c>
      <c r="B773" s="58">
        <v>0</v>
      </c>
      <c r="C773" s="58">
        <v>0</v>
      </c>
      <c r="D773" s="54">
        <v>0</v>
      </c>
      <c r="E773" s="55"/>
      <c r="G773" t="e">
        <v>#VALUE!</v>
      </c>
      <c r="H773" s="56">
        <v>0</v>
      </c>
      <c r="O773" t="e">
        <v>#VALUE!</v>
      </c>
    </row>
    <row r="774" spans="1:15" ht="13.5">
      <c r="A774" s="59" t="s">
        <v>780</v>
      </c>
      <c r="B774" s="58">
        <v>0</v>
      </c>
      <c r="C774" s="58">
        <v>0</v>
      </c>
      <c r="D774" s="54">
        <v>0</v>
      </c>
      <c r="E774" s="55"/>
      <c r="G774" t="e">
        <v>#VALUE!</v>
      </c>
      <c r="H774" s="56">
        <v>123</v>
      </c>
      <c r="O774" t="e">
        <v>#VALUE!</v>
      </c>
    </row>
    <row r="775" spans="1:15" ht="13.5">
      <c r="A775" s="59" t="s">
        <v>781</v>
      </c>
      <c r="B775" s="58">
        <v>0</v>
      </c>
      <c r="C775" s="58">
        <v>0</v>
      </c>
      <c r="D775" s="54">
        <v>0</v>
      </c>
      <c r="E775" s="55"/>
      <c r="G775" t="e">
        <v>#VALUE!</v>
      </c>
      <c r="H775" s="56">
        <v>0</v>
      </c>
      <c r="O775" t="e">
        <v>#VALUE!</v>
      </c>
    </row>
    <row r="776" spans="1:15" ht="13.5">
      <c r="A776" s="59" t="s">
        <v>782</v>
      </c>
      <c r="B776" s="58">
        <v>0</v>
      </c>
      <c r="C776" s="58">
        <v>0</v>
      </c>
      <c r="D776" s="54">
        <v>0</v>
      </c>
      <c r="E776" s="55"/>
      <c r="G776" t="e">
        <v>#VALUE!</v>
      </c>
      <c r="H776" s="56">
        <v>0</v>
      </c>
      <c r="O776" t="e">
        <v>#VALUE!</v>
      </c>
    </row>
    <row r="777" spans="1:15" ht="13.5">
      <c r="A777" s="59" t="s">
        <v>783</v>
      </c>
      <c r="B777" s="58">
        <v>0</v>
      </c>
      <c r="C777" s="58">
        <v>0</v>
      </c>
      <c r="D777" s="54">
        <v>0</v>
      </c>
      <c r="E777" s="55"/>
      <c r="G777" t="e">
        <v>#VALUE!</v>
      </c>
      <c r="H777" s="56">
        <v>172</v>
      </c>
      <c r="O777" t="e">
        <v>#VALUE!</v>
      </c>
    </row>
    <row r="778" spans="1:15" ht="13.5">
      <c r="A778" s="57" t="s">
        <v>784</v>
      </c>
      <c r="B778" s="58">
        <v>3000</v>
      </c>
      <c r="C778" s="58">
        <v>26583</v>
      </c>
      <c r="D778" s="54">
        <v>23583</v>
      </c>
      <c r="E778" s="55"/>
      <c r="G778" s="56" t="e">
        <v>#VALUE!</v>
      </c>
      <c r="H778" s="56">
        <v>23583</v>
      </c>
      <c r="O778" s="56" t="e">
        <v>#VALUE!</v>
      </c>
    </row>
    <row r="779" spans="1:15" ht="13.5">
      <c r="A779" s="59" t="s">
        <v>785</v>
      </c>
      <c r="B779" s="58">
        <v>0</v>
      </c>
      <c r="C779" s="58">
        <v>0</v>
      </c>
      <c r="D779" s="54">
        <v>0</v>
      </c>
      <c r="E779" s="55"/>
      <c r="G779" t="e">
        <v>#VALUE!</v>
      </c>
      <c r="H779" s="56">
        <v>0</v>
      </c>
      <c r="O779" t="e">
        <v>#VALUE!</v>
      </c>
    </row>
    <row r="780" spans="1:15" ht="13.5">
      <c r="A780" s="59" t="s">
        <v>786</v>
      </c>
      <c r="B780" s="58">
        <v>0</v>
      </c>
      <c r="C780" s="58">
        <v>0</v>
      </c>
      <c r="D780" s="54">
        <v>0</v>
      </c>
      <c r="E780" s="55"/>
      <c r="G780" t="e">
        <v>#VALUE!</v>
      </c>
      <c r="H780" s="56">
        <v>280</v>
      </c>
      <c r="O780" t="e">
        <v>#VALUE!</v>
      </c>
    </row>
    <row r="781" spans="1:15" ht="13.5">
      <c r="A781" s="59" t="s">
        <v>787</v>
      </c>
      <c r="B781" s="58">
        <v>0</v>
      </c>
      <c r="C781" s="58">
        <v>0</v>
      </c>
      <c r="D781" s="54">
        <v>0</v>
      </c>
      <c r="E781" s="55"/>
      <c r="G781" t="e">
        <v>#VALUE!</v>
      </c>
      <c r="H781" s="56">
        <v>0</v>
      </c>
      <c r="O781" t="e">
        <v>#VALUE!</v>
      </c>
    </row>
    <row r="782" spans="1:15" ht="13.5">
      <c r="A782" s="59" t="s">
        <v>788</v>
      </c>
      <c r="B782" s="58">
        <v>0</v>
      </c>
      <c r="C782" s="58">
        <v>0</v>
      </c>
      <c r="D782" s="54">
        <v>0</v>
      </c>
      <c r="E782" s="55"/>
      <c r="G782" t="e">
        <v>#VALUE!</v>
      </c>
      <c r="H782" s="56">
        <v>0</v>
      </c>
      <c r="O782" t="e">
        <v>#VALUE!</v>
      </c>
    </row>
    <row r="783" spans="1:15" ht="27">
      <c r="A783" s="59" t="s">
        <v>789</v>
      </c>
      <c r="B783" s="58">
        <v>3000</v>
      </c>
      <c r="C783" s="58">
        <v>26583</v>
      </c>
      <c r="D783" s="54">
        <v>23583</v>
      </c>
      <c r="E783" s="55" t="s">
        <v>790</v>
      </c>
      <c r="G783" t="e">
        <v>#VALUE!</v>
      </c>
      <c r="H783" s="56">
        <v>-2879</v>
      </c>
      <c r="O783" t="e">
        <v>#VALUE!</v>
      </c>
    </row>
    <row r="784" spans="1:15" ht="13.5">
      <c r="A784" s="57" t="s">
        <v>791</v>
      </c>
      <c r="B784" s="58">
        <v>0</v>
      </c>
      <c r="C784" s="58">
        <v>0</v>
      </c>
      <c r="D784" s="54">
        <v>0</v>
      </c>
      <c r="E784" s="55"/>
      <c r="G784" s="56" t="e">
        <v>#VALUE!</v>
      </c>
      <c r="H784" s="56">
        <v>0</v>
      </c>
      <c r="O784" s="56" t="e">
        <v>#VALUE!</v>
      </c>
    </row>
    <row r="785" spans="1:15" ht="13.5">
      <c r="A785" s="59" t="s">
        <v>792</v>
      </c>
      <c r="B785" s="58">
        <v>0</v>
      </c>
      <c r="C785" s="58">
        <v>0</v>
      </c>
      <c r="D785" s="54">
        <v>0</v>
      </c>
      <c r="E785" s="55"/>
      <c r="G785" t="e">
        <v>#VALUE!</v>
      </c>
      <c r="H785" s="56">
        <v>0</v>
      </c>
      <c r="O785" t="e">
        <v>#VALUE!</v>
      </c>
    </row>
    <row r="786" spans="1:15" ht="13.5">
      <c r="A786" s="59" t="s">
        <v>793</v>
      </c>
      <c r="B786" s="58">
        <v>0</v>
      </c>
      <c r="C786" s="58">
        <v>0</v>
      </c>
      <c r="D786" s="54">
        <v>0</v>
      </c>
      <c r="E786" s="55"/>
      <c r="G786" t="e">
        <v>#VALUE!</v>
      </c>
      <c r="H786" s="56">
        <v>0</v>
      </c>
      <c r="O786" t="e">
        <v>#VALUE!</v>
      </c>
    </row>
    <row r="787" spans="1:15" ht="13.5">
      <c r="A787" s="59" t="s">
        <v>794</v>
      </c>
      <c r="B787" s="58">
        <v>0</v>
      </c>
      <c r="C787" s="58">
        <v>0</v>
      </c>
      <c r="D787" s="54">
        <v>0</v>
      </c>
      <c r="E787" s="55"/>
      <c r="G787" t="e">
        <v>#VALUE!</v>
      </c>
      <c r="H787" s="56">
        <v>0</v>
      </c>
      <c r="O787" t="e">
        <v>#VALUE!</v>
      </c>
    </row>
    <row r="788" spans="1:15" ht="13.5">
      <c r="A788" s="59" t="s">
        <v>795</v>
      </c>
      <c r="B788" s="58">
        <v>0</v>
      </c>
      <c r="C788" s="58">
        <v>0</v>
      </c>
      <c r="D788" s="54">
        <v>0</v>
      </c>
      <c r="E788" s="55"/>
      <c r="G788" t="e">
        <v>#VALUE!</v>
      </c>
      <c r="H788" s="56">
        <v>0</v>
      </c>
      <c r="O788" t="e">
        <v>#VALUE!</v>
      </c>
    </row>
    <row r="789" spans="1:15" ht="13.5">
      <c r="A789" s="59" t="s">
        <v>796</v>
      </c>
      <c r="B789" s="58">
        <v>0</v>
      </c>
      <c r="C789" s="58">
        <v>0</v>
      </c>
      <c r="D789" s="54">
        <v>0</v>
      </c>
      <c r="E789" s="55"/>
      <c r="G789" t="e">
        <v>#VALUE!</v>
      </c>
      <c r="H789" s="56">
        <v>0</v>
      </c>
      <c r="O789" t="e">
        <v>#VALUE!</v>
      </c>
    </row>
    <row r="790" spans="1:15" ht="13.5">
      <c r="A790" s="59" t="s">
        <v>797</v>
      </c>
      <c r="B790" s="58">
        <v>0</v>
      </c>
      <c r="C790" s="58">
        <v>0</v>
      </c>
      <c r="D790" s="54">
        <v>0</v>
      </c>
      <c r="E790" s="55"/>
      <c r="G790" t="e">
        <v>#VALUE!</v>
      </c>
      <c r="H790" s="56">
        <v>0</v>
      </c>
      <c r="O790" t="e">
        <v>#VALUE!</v>
      </c>
    </row>
    <row r="791" spans="1:15" ht="13.5">
      <c r="A791" s="57" t="s">
        <v>798</v>
      </c>
      <c r="B791" s="58">
        <v>0</v>
      </c>
      <c r="C791" s="58">
        <v>0</v>
      </c>
      <c r="D791" s="54">
        <v>0</v>
      </c>
      <c r="E791" s="55"/>
      <c r="G791" s="56" t="e">
        <v>#VALUE!</v>
      </c>
      <c r="H791" s="56">
        <v>0</v>
      </c>
      <c r="O791" s="56" t="e">
        <v>#VALUE!</v>
      </c>
    </row>
    <row r="792" spans="1:15" ht="13.5">
      <c r="A792" s="59" t="s">
        <v>799</v>
      </c>
      <c r="B792" s="58">
        <v>0</v>
      </c>
      <c r="C792" s="58">
        <v>0</v>
      </c>
      <c r="D792" s="54">
        <v>0</v>
      </c>
      <c r="E792" s="55"/>
      <c r="G792" t="e">
        <v>#VALUE!</v>
      </c>
      <c r="H792" s="56">
        <v>0</v>
      </c>
      <c r="O792" t="e">
        <v>#VALUE!</v>
      </c>
    </row>
    <row r="793" spans="1:15" ht="13.5">
      <c r="A793" s="59" t="s">
        <v>800</v>
      </c>
      <c r="B793" s="58">
        <v>0</v>
      </c>
      <c r="C793" s="58">
        <v>0</v>
      </c>
      <c r="D793" s="54">
        <v>0</v>
      </c>
      <c r="E793" s="55"/>
      <c r="G793" t="e">
        <v>#VALUE!</v>
      </c>
      <c r="H793" s="56">
        <v>0</v>
      </c>
      <c r="O793" t="e">
        <v>#VALUE!</v>
      </c>
    </row>
    <row r="794" spans="1:15" ht="13.5">
      <c r="A794" s="59" t="s">
        <v>801</v>
      </c>
      <c r="B794" s="58">
        <v>0</v>
      </c>
      <c r="C794" s="58">
        <v>0</v>
      </c>
      <c r="D794" s="54">
        <v>0</v>
      </c>
      <c r="E794" s="55"/>
      <c r="G794" t="e">
        <v>#VALUE!</v>
      </c>
      <c r="H794" s="56">
        <v>0</v>
      </c>
      <c r="O794" t="e">
        <v>#VALUE!</v>
      </c>
    </row>
    <row r="795" spans="1:15" ht="13.5">
      <c r="A795" s="59" t="s">
        <v>802</v>
      </c>
      <c r="B795" s="58">
        <v>0</v>
      </c>
      <c r="C795" s="58">
        <v>0</v>
      </c>
      <c r="D795" s="54">
        <v>0</v>
      </c>
      <c r="E795" s="55"/>
      <c r="G795" t="e">
        <v>#VALUE!</v>
      </c>
      <c r="H795" s="56">
        <v>0</v>
      </c>
      <c r="O795" t="e">
        <v>#VALUE!</v>
      </c>
    </row>
    <row r="796" spans="1:15" ht="13.5">
      <c r="A796" s="59" t="s">
        <v>803</v>
      </c>
      <c r="B796" s="58">
        <v>0</v>
      </c>
      <c r="C796" s="58">
        <v>0</v>
      </c>
      <c r="D796" s="54">
        <v>0</v>
      </c>
      <c r="E796" s="55"/>
      <c r="G796" t="e">
        <v>#VALUE!</v>
      </c>
      <c r="H796" s="56">
        <v>0</v>
      </c>
      <c r="O796" t="e">
        <v>#VALUE!</v>
      </c>
    </row>
    <row r="797" spans="1:15" ht="13.5">
      <c r="A797" s="57" t="s">
        <v>804</v>
      </c>
      <c r="B797" s="58">
        <v>0</v>
      </c>
      <c r="C797" s="58">
        <v>0</v>
      </c>
      <c r="D797" s="54">
        <v>0</v>
      </c>
      <c r="E797" s="55"/>
      <c r="G797" s="56" t="e">
        <v>#VALUE!</v>
      </c>
      <c r="H797" s="56">
        <v>0</v>
      </c>
      <c r="O797" s="56" t="e">
        <v>#VALUE!</v>
      </c>
    </row>
    <row r="798" spans="1:15" ht="13.5">
      <c r="A798" s="59" t="s">
        <v>805</v>
      </c>
      <c r="B798" s="58">
        <v>0</v>
      </c>
      <c r="C798" s="58">
        <v>0</v>
      </c>
      <c r="D798" s="54">
        <v>0</v>
      </c>
      <c r="E798" s="55"/>
      <c r="G798" t="e">
        <v>#VALUE!</v>
      </c>
      <c r="H798" s="56">
        <v>0</v>
      </c>
      <c r="O798" t="e">
        <v>#VALUE!</v>
      </c>
    </row>
    <row r="799" spans="1:15" ht="13.5">
      <c r="A799" s="59" t="s">
        <v>806</v>
      </c>
      <c r="B799" s="58">
        <v>0</v>
      </c>
      <c r="C799" s="58">
        <v>0</v>
      </c>
      <c r="D799" s="54">
        <v>0</v>
      </c>
      <c r="E799" s="55"/>
      <c r="G799" t="e">
        <v>#VALUE!</v>
      </c>
      <c r="H799" s="56">
        <v>0</v>
      </c>
      <c r="O799" t="e">
        <v>#VALUE!</v>
      </c>
    </row>
    <row r="800" spans="1:15" ht="13.5">
      <c r="A800" s="57" t="s">
        <v>807</v>
      </c>
      <c r="B800" s="58">
        <v>0</v>
      </c>
      <c r="C800" s="58">
        <v>0</v>
      </c>
      <c r="D800" s="54">
        <v>0</v>
      </c>
      <c r="E800" s="55"/>
      <c r="G800" s="56" t="e">
        <v>#VALUE!</v>
      </c>
      <c r="H800" s="56">
        <v>0</v>
      </c>
      <c r="O800" s="56" t="e">
        <v>#VALUE!</v>
      </c>
    </row>
    <row r="801" spans="1:15" ht="13.5">
      <c r="A801" s="59" t="s">
        <v>808</v>
      </c>
      <c r="B801" s="58">
        <v>0</v>
      </c>
      <c r="C801" s="58">
        <v>0</v>
      </c>
      <c r="D801" s="54">
        <v>0</v>
      </c>
      <c r="E801" s="55"/>
      <c r="G801" t="e">
        <v>#VALUE!</v>
      </c>
      <c r="H801" s="56">
        <v>0</v>
      </c>
      <c r="O801" t="e">
        <v>#VALUE!</v>
      </c>
    </row>
    <row r="802" spans="1:15" ht="13.5">
      <c r="A802" s="59" t="s">
        <v>809</v>
      </c>
      <c r="B802" s="58">
        <v>0</v>
      </c>
      <c r="C802" s="58">
        <v>0</v>
      </c>
      <c r="D802" s="54">
        <v>0</v>
      </c>
      <c r="E802" s="55"/>
      <c r="G802" t="e">
        <v>#VALUE!</v>
      </c>
      <c r="H802" s="56">
        <v>0</v>
      </c>
      <c r="O802" t="e">
        <v>#VALUE!</v>
      </c>
    </row>
    <row r="803" spans="1:15" ht="13.5">
      <c r="A803" s="57" t="s">
        <v>810</v>
      </c>
      <c r="B803" s="58">
        <v>0</v>
      </c>
      <c r="C803" s="58">
        <v>0</v>
      </c>
      <c r="D803" s="54">
        <v>0</v>
      </c>
      <c r="E803" s="55"/>
      <c r="G803" s="56" t="e">
        <v>#VALUE!</v>
      </c>
      <c r="H803" s="56">
        <v>0</v>
      </c>
      <c r="O803" s="56" t="e">
        <v>#VALUE!</v>
      </c>
    </row>
    <row r="804" spans="1:15" ht="13.5">
      <c r="A804" s="59" t="s">
        <v>811</v>
      </c>
      <c r="B804" s="58">
        <v>0</v>
      </c>
      <c r="C804" s="58">
        <v>0</v>
      </c>
      <c r="D804" s="54">
        <v>0</v>
      </c>
      <c r="E804" s="55"/>
      <c r="G804" t="e">
        <v>#VALUE!</v>
      </c>
      <c r="H804" s="56">
        <v>0</v>
      </c>
      <c r="O804" t="e">
        <v>#VALUE!</v>
      </c>
    </row>
    <row r="805" spans="1:15" ht="13.5">
      <c r="A805" s="57" t="s">
        <v>812</v>
      </c>
      <c r="B805" s="58">
        <v>0</v>
      </c>
      <c r="C805" s="58">
        <v>77848</v>
      </c>
      <c r="D805" s="54">
        <v>77848</v>
      </c>
      <c r="E805" s="55"/>
      <c r="G805" s="56" t="e">
        <v>#VALUE!</v>
      </c>
      <c r="H805" s="56">
        <v>97631</v>
      </c>
      <c r="O805" s="56" t="e">
        <v>#VALUE!</v>
      </c>
    </row>
    <row r="806" spans="1:15" ht="27">
      <c r="A806" s="59" t="s">
        <v>813</v>
      </c>
      <c r="B806" s="58">
        <v>0</v>
      </c>
      <c r="C806" s="58">
        <v>77848</v>
      </c>
      <c r="D806" s="54">
        <v>77848</v>
      </c>
      <c r="E806" s="55" t="s">
        <v>814</v>
      </c>
      <c r="G806" t="e">
        <v>#VALUE!</v>
      </c>
      <c r="H806" s="56">
        <v>97631</v>
      </c>
      <c r="O806" t="e">
        <v>#VALUE!</v>
      </c>
    </row>
    <row r="807" spans="1:15" ht="13.5">
      <c r="A807" s="57" t="s">
        <v>815</v>
      </c>
      <c r="B807" s="58">
        <v>0</v>
      </c>
      <c r="C807" s="58">
        <v>0</v>
      </c>
      <c r="D807" s="54">
        <v>0</v>
      </c>
      <c r="E807" s="55"/>
      <c r="G807" s="56" t="e">
        <v>#VALUE!</v>
      </c>
      <c r="H807" s="56">
        <v>0</v>
      </c>
      <c r="O807" s="56" t="e">
        <v>#VALUE!</v>
      </c>
    </row>
    <row r="808" spans="1:15" ht="13.5">
      <c r="A808" s="59" t="s">
        <v>816</v>
      </c>
      <c r="B808" s="58">
        <v>0</v>
      </c>
      <c r="C808" s="58">
        <v>0</v>
      </c>
      <c r="D808" s="54">
        <v>0</v>
      </c>
      <c r="E808" s="55"/>
      <c r="G808" t="e">
        <v>#VALUE!</v>
      </c>
      <c r="H808" s="56">
        <v>0</v>
      </c>
      <c r="O808" t="e">
        <v>#VALUE!</v>
      </c>
    </row>
    <row r="809" spans="1:15" ht="13.5">
      <c r="A809" s="59" t="s">
        <v>817</v>
      </c>
      <c r="B809" s="58">
        <v>0</v>
      </c>
      <c r="C809" s="58">
        <v>0</v>
      </c>
      <c r="D809" s="54">
        <v>0</v>
      </c>
      <c r="E809" s="55"/>
      <c r="G809" t="e">
        <v>#VALUE!</v>
      </c>
      <c r="H809" s="56">
        <v>0</v>
      </c>
      <c r="O809" t="e">
        <v>#VALUE!</v>
      </c>
    </row>
    <row r="810" spans="1:15" ht="13.5">
      <c r="A810" s="59" t="s">
        <v>818</v>
      </c>
      <c r="B810" s="58">
        <v>0</v>
      </c>
      <c r="C810" s="58">
        <v>0</v>
      </c>
      <c r="D810" s="54">
        <v>0</v>
      </c>
      <c r="E810" s="55"/>
      <c r="G810" t="e">
        <v>#VALUE!</v>
      </c>
      <c r="H810" s="56">
        <v>0</v>
      </c>
      <c r="O810" t="e">
        <v>#VALUE!</v>
      </c>
    </row>
    <row r="811" spans="1:15" ht="13.5">
      <c r="A811" s="59" t="s">
        <v>819</v>
      </c>
      <c r="B811" s="58">
        <v>0</v>
      </c>
      <c r="C811" s="58">
        <v>0</v>
      </c>
      <c r="D811" s="54">
        <v>0</v>
      </c>
      <c r="E811" s="55"/>
      <c r="G811" t="e">
        <v>#VALUE!</v>
      </c>
      <c r="H811" s="56">
        <v>0</v>
      </c>
      <c r="O811" t="e">
        <v>#VALUE!</v>
      </c>
    </row>
    <row r="812" spans="1:15" ht="13.5">
      <c r="A812" s="59" t="s">
        <v>820</v>
      </c>
      <c r="B812" s="58">
        <v>0</v>
      </c>
      <c r="C812" s="58">
        <v>0</v>
      </c>
      <c r="D812" s="54">
        <v>0</v>
      </c>
      <c r="E812" s="55"/>
      <c r="G812" t="e">
        <v>#VALUE!</v>
      </c>
      <c r="H812" s="56">
        <v>0</v>
      </c>
      <c r="O812" t="e">
        <v>#VALUE!</v>
      </c>
    </row>
    <row r="813" spans="1:15" ht="13.5">
      <c r="A813" s="57" t="s">
        <v>821</v>
      </c>
      <c r="B813" s="58">
        <v>0</v>
      </c>
      <c r="C813" s="58">
        <v>0</v>
      </c>
      <c r="D813" s="54">
        <v>0</v>
      </c>
      <c r="E813" s="55"/>
      <c r="G813" s="56" t="e">
        <v>#VALUE!</v>
      </c>
      <c r="H813" s="56">
        <v>0</v>
      </c>
      <c r="O813" s="56" t="e">
        <v>#VALUE!</v>
      </c>
    </row>
    <row r="814" spans="1:15" ht="13.5">
      <c r="A814" s="59" t="s">
        <v>822</v>
      </c>
      <c r="B814" s="58">
        <v>0</v>
      </c>
      <c r="C814" s="58">
        <v>0</v>
      </c>
      <c r="D814" s="54">
        <v>0</v>
      </c>
      <c r="E814" s="55"/>
      <c r="G814" t="e">
        <v>#VALUE!</v>
      </c>
      <c r="H814" s="56">
        <v>0</v>
      </c>
      <c r="O814" t="e">
        <v>#VALUE!</v>
      </c>
    </row>
    <row r="815" spans="1:15" ht="13.5">
      <c r="A815" s="57" t="s">
        <v>823</v>
      </c>
      <c r="B815" s="58">
        <v>0</v>
      </c>
      <c r="C815" s="58">
        <v>0</v>
      </c>
      <c r="D815" s="54">
        <v>0</v>
      </c>
      <c r="E815" s="55"/>
      <c r="G815" s="56" t="e">
        <v>#VALUE!</v>
      </c>
      <c r="H815" s="56">
        <v>0</v>
      </c>
      <c r="O815" s="56" t="e">
        <v>#VALUE!</v>
      </c>
    </row>
    <row r="816" spans="1:15" ht="13.5">
      <c r="A816" s="59" t="s">
        <v>824</v>
      </c>
      <c r="B816" s="58">
        <v>0</v>
      </c>
      <c r="C816" s="58">
        <v>0</v>
      </c>
      <c r="D816" s="54">
        <v>0</v>
      </c>
      <c r="E816" s="55"/>
      <c r="G816" t="e">
        <v>#VALUE!</v>
      </c>
      <c r="H816" s="56">
        <v>0</v>
      </c>
      <c r="O816" t="e">
        <v>#VALUE!</v>
      </c>
    </row>
    <row r="817" spans="1:15" ht="13.5">
      <c r="A817" s="57" t="s">
        <v>825</v>
      </c>
      <c r="B817" s="58">
        <v>0</v>
      </c>
      <c r="C817" s="58">
        <v>0</v>
      </c>
      <c r="D817" s="54">
        <v>0</v>
      </c>
      <c r="E817" s="55"/>
      <c r="G817" s="56" t="e">
        <v>#VALUE!</v>
      </c>
      <c r="H817" s="56">
        <v>0</v>
      </c>
      <c r="O817" s="56" t="e">
        <v>#VALUE!</v>
      </c>
    </row>
    <row r="818" spans="1:15" ht="13.5">
      <c r="A818" s="59" t="s">
        <v>167</v>
      </c>
      <c r="B818" s="58">
        <v>0</v>
      </c>
      <c r="C818" s="58">
        <v>0</v>
      </c>
      <c r="D818" s="54">
        <v>0</v>
      </c>
      <c r="E818" s="55"/>
      <c r="G818" t="e">
        <v>#VALUE!</v>
      </c>
      <c r="H818" s="56">
        <v>0</v>
      </c>
      <c r="O818" t="e">
        <v>#VALUE!</v>
      </c>
    </row>
    <row r="819" spans="1:15" ht="13.5">
      <c r="A819" s="59" t="s">
        <v>168</v>
      </c>
      <c r="B819" s="58">
        <v>0</v>
      </c>
      <c r="C819" s="58">
        <v>0</v>
      </c>
      <c r="D819" s="54">
        <v>0</v>
      </c>
      <c r="E819" s="55"/>
      <c r="G819" t="e">
        <v>#VALUE!</v>
      </c>
      <c r="H819" s="56">
        <v>0</v>
      </c>
      <c r="O819" t="e">
        <v>#VALUE!</v>
      </c>
    </row>
    <row r="820" spans="1:15" ht="13.5">
      <c r="A820" s="59" t="s">
        <v>169</v>
      </c>
      <c r="B820" s="58">
        <v>0</v>
      </c>
      <c r="C820" s="58">
        <v>0</v>
      </c>
      <c r="D820" s="54">
        <v>0</v>
      </c>
      <c r="E820" s="55"/>
      <c r="G820" t="e">
        <v>#VALUE!</v>
      </c>
      <c r="H820" s="56">
        <v>0</v>
      </c>
      <c r="O820" t="e">
        <v>#VALUE!</v>
      </c>
    </row>
    <row r="821" spans="1:15" ht="13.5">
      <c r="A821" s="59" t="s">
        <v>826</v>
      </c>
      <c r="B821" s="58">
        <v>0</v>
      </c>
      <c r="C821" s="58">
        <v>0</v>
      </c>
      <c r="D821" s="54">
        <v>0</v>
      </c>
      <c r="E821" s="55"/>
      <c r="G821" t="e">
        <v>#VALUE!</v>
      </c>
      <c r="H821" s="56">
        <v>0</v>
      </c>
      <c r="O821" t="e">
        <v>#VALUE!</v>
      </c>
    </row>
    <row r="822" spans="1:15" ht="13.5">
      <c r="A822" s="59" t="s">
        <v>827</v>
      </c>
      <c r="B822" s="58">
        <v>0</v>
      </c>
      <c r="C822" s="58">
        <v>0</v>
      </c>
      <c r="D822" s="54">
        <v>0</v>
      </c>
      <c r="E822" s="55"/>
      <c r="G822" t="e">
        <v>#VALUE!</v>
      </c>
      <c r="H822" s="56">
        <v>0</v>
      </c>
      <c r="O822" t="e">
        <v>#VALUE!</v>
      </c>
    </row>
    <row r="823" spans="1:15" ht="13.5">
      <c r="A823" s="59" t="s">
        <v>828</v>
      </c>
      <c r="B823" s="58">
        <v>0</v>
      </c>
      <c r="C823" s="58">
        <v>0</v>
      </c>
      <c r="D823" s="54">
        <v>0</v>
      </c>
      <c r="E823" s="55"/>
      <c r="G823" t="e">
        <v>#VALUE!</v>
      </c>
      <c r="H823" s="56">
        <v>0</v>
      </c>
      <c r="O823" t="e">
        <v>#VALUE!</v>
      </c>
    </row>
    <row r="824" spans="1:15" ht="13.5">
      <c r="A824" s="59" t="s">
        <v>829</v>
      </c>
      <c r="B824" s="58">
        <v>0</v>
      </c>
      <c r="C824" s="58">
        <v>0</v>
      </c>
      <c r="D824" s="54">
        <v>0</v>
      </c>
      <c r="E824" s="55"/>
      <c r="G824" t="e">
        <v>#VALUE!</v>
      </c>
      <c r="H824" s="56">
        <v>0</v>
      </c>
      <c r="O824" t="e">
        <v>#VALUE!</v>
      </c>
    </row>
    <row r="825" spans="1:15" ht="13.5">
      <c r="A825" s="59" t="s">
        <v>830</v>
      </c>
      <c r="B825" s="58">
        <v>0</v>
      </c>
      <c r="C825" s="58">
        <v>0</v>
      </c>
      <c r="D825" s="54">
        <v>0</v>
      </c>
      <c r="E825" s="55"/>
      <c r="G825" t="e">
        <v>#VALUE!</v>
      </c>
      <c r="H825" s="56">
        <v>0</v>
      </c>
      <c r="O825" t="e">
        <v>#VALUE!</v>
      </c>
    </row>
    <row r="826" spans="1:15" ht="13.5">
      <c r="A826" s="59" t="s">
        <v>831</v>
      </c>
      <c r="B826" s="58">
        <v>0</v>
      </c>
      <c r="C826" s="58">
        <v>0</v>
      </c>
      <c r="D826" s="54">
        <v>0</v>
      </c>
      <c r="E826" s="55"/>
      <c r="G826" t="e">
        <v>#VALUE!</v>
      </c>
      <c r="H826" s="56">
        <v>0</v>
      </c>
      <c r="O826" t="e">
        <v>#VALUE!</v>
      </c>
    </row>
    <row r="827" spans="1:15" ht="13.5">
      <c r="A827" s="59" t="s">
        <v>832</v>
      </c>
      <c r="B827" s="58">
        <v>0</v>
      </c>
      <c r="C827" s="58">
        <v>0</v>
      </c>
      <c r="D827" s="54">
        <v>0</v>
      </c>
      <c r="E827" s="55"/>
      <c r="G827" t="e">
        <v>#VALUE!</v>
      </c>
      <c r="H827" s="56">
        <v>0</v>
      </c>
      <c r="O827" t="e">
        <v>#VALUE!</v>
      </c>
    </row>
    <row r="828" spans="1:15" ht="13.5">
      <c r="A828" s="59" t="s">
        <v>211</v>
      </c>
      <c r="B828" s="58">
        <v>0</v>
      </c>
      <c r="C828" s="58">
        <v>0</v>
      </c>
      <c r="D828" s="54">
        <v>0</v>
      </c>
      <c r="E828" s="55"/>
      <c r="G828" t="e">
        <v>#VALUE!</v>
      </c>
      <c r="H828" s="56">
        <v>0</v>
      </c>
      <c r="O828" t="e">
        <v>#VALUE!</v>
      </c>
    </row>
    <row r="829" spans="1:15" ht="13.5">
      <c r="A829" s="59" t="s">
        <v>833</v>
      </c>
      <c r="B829" s="58">
        <v>0</v>
      </c>
      <c r="C829" s="58">
        <v>0</v>
      </c>
      <c r="D829" s="54">
        <v>0</v>
      </c>
      <c r="E829" s="55"/>
      <c r="G829" t="e">
        <v>#VALUE!</v>
      </c>
      <c r="H829" s="56">
        <v>0</v>
      </c>
      <c r="O829" t="e">
        <v>#VALUE!</v>
      </c>
    </row>
    <row r="830" spans="1:15" ht="13.5">
      <c r="A830" s="59" t="s">
        <v>176</v>
      </c>
      <c r="B830" s="58">
        <v>0</v>
      </c>
      <c r="C830" s="58">
        <v>0</v>
      </c>
      <c r="D830" s="54">
        <v>0</v>
      </c>
      <c r="E830" s="55"/>
      <c r="G830" t="e">
        <v>#VALUE!</v>
      </c>
      <c r="H830" s="56">
        <v>0</v>
      </c>
      <c r="O830" t="e">
        <v>#VALUE!</v>
      </c>
    </row>
    <row r="831" spans="1:15" ht="13.5">
      <c r="A831" s="59" t="s">
        <v>834</v>
      </c>
      <c r="B831" s="58">
        <v>0</v>
      </c>
      <c r="C831" s="58">
        <v>0</v>
      </c>
      <c r="D831" s="54">
        <v>0</v>
      </c>
      <c r="E831" s="55"/>
      <c r="G831" t="e">
        <v>#VALUE!</v>
      </c>
      <c r="H831" s="56">
        <v>0</v>
      </c>
      <c r="O831" t="e">
        <v>#VALUE!</v>
      </c>
    </row>
    <row r="832" spans="1:15" ht="13.5">
      <c r="A832" s="57" t="s">
        <v>835</v>
      </c>
      <c r="B832" s="58">
        <v>15435</v>
      </c>
      <c r="C832" s="58">
        <v>15579</v>
      </c>
      <c r="D832" s="54">
        <v>144</v>
      </c>
      <c r="E832" s="55"/>
      <c r="G832" s="56" t="e">
        <v>#VALUE!</v>
      </c>
      <c r="H832" s="56">
        <v>-11891</v>
      </c>
      <c r="O832" s="56" t="e">
        <v>#VALUE!</v>
      </c>
    </row>
    <row r="833" spans="1:15" ht="27">
      <c r="A833" s="59" t="s">
        <v>836</v>
      </c>
      <c r="B833" s="58">
        <v>15435</v>
      </c>
      <c r="C833" s="58">
        <v>15579</v>
      </c>
      <c r="D833" s="54">
        <v>144</v>
      </c>
      <c r="E833" s="55" t="s">
        <v>837</v>
      </c>
      <c r="G833" t="e">
        <v>#VALUE!</v>
      </c>
      <c r="H833" s="56">
        <v>-11891</v>
      </c>
      <c r="O833" t="e">
        <v>#VALUE!</v>
      </c>
    </row>
    <row r="834" spans="1:15" ht="13.5">
      <c r="A834" s="57" t="s">
        <v>112</v>
      </c>
      <c r="B834" s="58">
        <v>67124</v>
      </c>
      <c r="C834" s="58">
        <v>56782</v>
      </c>
      <c r="D834" s="54">
        <v>-10342</v>
      </c>
      <c r="E834" s="55"/>
      <c r="G834" s="56" t="e">
        <v>#VALUE!</v>
      </c>
      <c r="H834" s="56">
        <v>-4406</v>
      </c>
      <c r="O834" s="56" t="e">
        <v>#VALUE!</v>
      </c>
    </row>
    <row r="835" spans="1:15" ht="13.5">
      <c r="A835" s="57" t="s">
        <v>838</v>
      </c>
      <c r="B835" s="58">
        <v>19323</v>
      </c>
      <c r="C835" s="58">
        <v>20535</v>
      </c>
      <c r="D835" s="54">
        <v>1212</v>
      </c>
      <c r="E835" s="55"/>
      <c r="G835" s="56" t="e">
        <v>#VALUE!</v>
      </c>
      <c r="H835" s="56">
        <v>828</v>
      </c>
      <c r="O835" s="56" t="e">
        <v>#VALUE!</v>
      </c>
    </row>
    <row r="836" spans="1:15" ht="13.5">
      <c r="A836" s="59" t="s">
        <v>167</v>
      </c>
      <c r="B836" s="58">
        <v>2152</v>
      </c>
      <c r="C836" s="58">
        <v>2384</v>
      </c>
      <c r="D836" s="54">
        <v>232</v>
      </c>
      <c r="E836" s="55"/>
      <c r="G836" t="e">
        <v>#VALUE!</v>
      </c>
      <c r="H836" s="56">
        <v>205</v>
      </c>
      <c r="O836" t="e">
        <v>#VALUE!</v>
      </c>
    </row>
    <row r="837" spans="1:15" ht="13.5">
      <c r="A837" s="59" t="s">
        <v>168</v>
      </c>
      <c r="B837" s="58">
        <v>2572</v>
      </c>
      <c r="C837" s="58">
        <v>2572</v>
      </c>
      <c r="D837" s="54">
        <v>0</v>
      </c>
      <c r="E837" s="55"/>
      <c r="G837" t="e">
        <v>#VALUE!</v>
      </c>
      <c r="H837" s="56">
        <v>-343</v>
      </c>
      <c r="O837" t="e">
        <v>#VALUE!</v>
      </c>
    </row>
    <row r="838" spans="1:15" ht="13.5">
      <c r="A838" s="59" t="s">
        <v>169</v>
      </c>
      <c r="B838" s="58">
        <v>0</v>
      </c>
      <c r="C838" s="58">
        <v>0</v>
      </c>
      <c r="D838" s="54">
        <v>0</v>
      </c>
      <c r="E838" s="55"/>
      <c r="G838" t="e">
        <v>#VALUE!</v>
      </c>
      <c r="H838" s="56">
        <v>0</v>
      </c>
      <c r="O838" t="e">
        <v>#VALUE!</v>
      </c>
    </row>
    <row r="839" spans="1:15" ht="13.5">
      <c r="A839" s="59" t="s">
        <v>839</v>
      </c>
      <c r="B839" s="58">
        <v>205</v>
      </c>
      <c r="C839" s="58">
        <v>205</v>
      </c>
      <c r="D839" s="54">
        <v>0</v>
      </c>
      <c r="E839" s="55"/>
      <c r="G839" t="e">
        <v>#VALUE!</v>
      </c>
      <c r="H839" s="56">
        <v>0</v>
      </c>
      <c r="O839" t="e">
        <v>#VALUE!</v>
      </c>
    </row>
    <row r="840" spans="1:15" ht="13.5">
      <c r="A840" s="59" t="s">
        <v>840</v>
      </c>
      <c r="B840" s="58">
        <v>0</v>
      </c>
      <c r="C840" s="58">
        <v>0</v>
      </c>
      <c r="D840" s="54">
        <v>0</v>
      </c>
      <c r="E840" s="55"/>
      <c r="G840" t="e">
        <v>#VALUE!</v>
      </c>
      <c r="H840" s="56">
        <v>0</v>
      </c>
      <c r="O840" t="e">
        <v>#VALUE!</v>
      </c>
    </row>
    <row r="841" spans="1:15" ht="13.5">
      <c r="A841" s="59" t="s">
        <v>841</v>
      </c>
      <c r="B841" s="58">
        <v>1041</v>
      </c>
      <c r="C841" s="58">
        <v>1050</v>
      </c>
      <c r="D841" s="54">
        <v>9</v>
      </c>
      <c r="E841" s="55"/>
      <c r="G841" t="e">
        <v>#VALUE!</v>
      </c>
      <c r="H841" s="56">
        <v>1</v>
      </c>
      <c r="O841" t="e">
        <v>#VALUE!</v>
      </c>
    </row>
    <row r="842" spans="1:15" ht="13.5">
      <c r="A842" s="59" t="s">
        <v>842</v>
      </c>
      <c r="B842" s="58">
        <v>0</v>
      </c>
      <c r="C842" s="58">
        <v>0</v>
      </c>
      <c r="D842" s="54">
        <v>0</v>
      </c>
      <c r="E842" s="55"/>
      <c r="G842" t="e">
        <v>#VALUE!</v>
      </c>
      <c r="H842" s="56">
        <v>0</v>
      </c>
      <c r="O842" t="e">
        <v>#VALUE!</v>
      </c>
    </row>
    <row r="843" spans="1:15" ht="13.5">
      <c r="A843" s="59" t="s">
        <v>843</v>
      </c>
      <c r="B843" s="58">
        <v>630</v>
      </c>
      <c r="C843" s="58">
        <v>630</v>
      </c>
      <c r="D843" s="54">
        <v>0</v>
      </c>
      <c r="E843" s="55"/>
      <c r="G843" t="e">
        <v>#VALUE!</v>
      </c>
      <c r="H843" s="56">
        <v>-37</v>
      </c>
      <c r="O843" t="e">
        <v>#VALUE!</v>
      </c>
    </row>
    <row r="844" spans="1:15" ht="13.5">
      <c r="A844" s="59" t="s">
        <v>844</v>
      </c>
      <c r="B844" s="58">
        <v>0</v>
      </c>
      <c r="C844" s="58">
        <v>0</v>
      </c>
      <c r="D844" s="54">
        <v>0</v>
      </c>
      <c r="E844" s="55"/>
      <c r="G844" t="e">
        <v>#VALUE!</v>
      </c>
      <c r="H844" s="56">
        <v>0</v>
      </c>
      <c r="O844" t="e">
        <v>#VALUE!</v>
      </c>
    </row>
    <row r="845" spans="1:15" ht="13.5">
      <c r="A845" s="59" t="s">
        <v>845</v>
      </c>
      <c r="B845" s="58">
        <v>12723</v>
      </c>
      <c r="C845" s="58">
        <v>13694</v>
      </c>
      <c r="D845" s="54">
        <v>971</v>
      </c>
      <c r="E845" s="55"/>
      <c r="G845" t="e">
        <v>#VALUE!</v>
      </c>
      <c r="H845" s="56">
        <v>1002</v>
      </c>
      <c r="O845" t="e">
        <v>#VALUE!</v>
      </c>
    </row>
    <row r="846" spans="1:15" ht="13.5">
      <c r="A846" s="57" t="s">
        <v>846</v>
      </c>
      <c r="B846" s="58">
        <v>0</v>
      </c>
      <c r="C846" s="58">
        <v>0</v>
      </c>
      <c r="D846" s="54">
        <v>0</v>
      </c>
      <c r="E846" s="55"/>
      <c r="G846" s="56" t="e">
        <v>#VALUE!</v>
      </c>
      <c r="H846" s="56">
        <v>0</v>
      </c>
      <c r="O846" s="56" t="e">
        <v>#VALUE!</v>
      </c>
    </row>
    <row r="847" spans="1:15" ht="13.5">
      <c r="A847" s="59" t="s">
        <v>847</v>
      </c>
      <c r="B847" s="58">
        <v>0</v>
      </c>
      <c r="C847" s="58">
        <v>0</v>
      </c>
      <c r="D847" s="54">
        <v>0</v>
      </c>
      <c r="E847" s="55"/>
      <c r="G847" t="e">
        <v>#VALUE!</v>
      </c>
      <c r="H847" s="56">
        <v>0</v>
      </c>
      <c r="O847" t="e">
        <v>#VALUE!</v>
      </c>
    </row>
    <row r="848" spans="1:15" ht="13.5">
      <c r="A848" s="57" t="s">
        <v>848</v>
      </c>
      <c r="B848" s="58">
        <v>37265</v>
      </c>
      <c r="C848" s="58">
        <v>25285</v>
      </c>
      <c r="D848" s="54">
        <v>-11980</v>
      </c>
      <c r="E848" s="55"/>
      <c r="G848" s="56" t="e">
        <v>#VALUE!</v>
      </c>
      <c r="H848" s="56">
        <v>-32022</v>
      </c>
      <c r="O848" s="56" t="e">
        <v>#VALUE!</v>
      </c>
    </row>
    <row r="849" spans="1:15" ht="13.5">
      <c r="A849" s="59" t="s">
        <v>849</v>
      </c>
      <c r="B849" s="58">
        <v>0</v>
      </c>
      <c r="C849" s="58">
        <v>0</v>
      </c>
      <c r="D849" s="54">
        <v>0</v>
      </c>
      <c r="E849" s="55"/>
      <c r="G849" t="e">
        <v>#VALUE!</v>
      </c>
      <c r="H849" s="56">
        <v>0</v>
      </c>
      <c r="O849" t="e">
        <v>#VALUE!</v>
      </c>
    </row>
    <row r="850" spans="1:15" ht="27">
      <c r="A850" s="59" t="s">
        <v>850</v>
      </c>
      <c r="B850" s="58">
        <v>37265</v>
      </c>
      <c r="C850" s="58">
        <v>25285</v>
      </c>
      <c r="D850" s="54">
        <v>-11980</v>
      </c>
      <c r="E850" s="55" t="s">
        <v>851</v>
      </c>
      <c r="G850" t="e">
        <v>#VALUE!</v>
      </c>
      <c r="H850" s="56">
        <v>-32022</v>
      </c>
      <c r="O850" t="e">
        <v>#VALUE!</v>
      </c>
    </row>
    <row r="851" spans="1:15" ht="13.5">
      <c r="A851" s="57" t="s">
        <v>852</v>
      </c>
      <c r="B851" s="58">
        <v>7189</v>
      </c>
      <c r="C851" s="58">
        <v>6919</v>
      </c>
      <c r="D851" s="54">
        <v>-270</v>
      </c>
      <c r="E851" s="55"/>
      <c r="G851" s="56" t="e">
        <v>#VALUE!</v>
      </c>
      <c r="H851" s="56">
        <v>5</v>
      </c>
      <c r="O851" s="56" t="e">
        <v>#VALUE!</v>
      </c>
    </row>
    <row r="852" spans="1:15" ht="13.5">
      <c r="A852" s="59" t="s">
        <v>853</v>
      </c>
      <c r="B852" s="58">
        <v>7189</v>
      </c>
      <c r="C852" s="58">
        <v>6919</v>
      </c>
      <c r="D852" s="54">
        <v>-270</v>
      </c>
      <c r="E852" s="55" t="s">
        <v>854</v>
      </c>
      <c r="G852" t="e">
        <v>#VALUE!</v>
      </c>
      <c r="H852" s="56">
        <v>5</v>
      </c>
      <c r="O852" t="e">
        <v>#VALUE!</v>
      </c>
    </row>
    <row r="853" spans="1:15" ht="13.5">
      <c r="A853" s="57" t="s">
        <v>855</v>
      </c>
      <c r="B853" s="58">
        <v>1218</v>
      </c>
      <c r="C853" s="58">
        <v>1240</v>
      </c>
      <c r="D853" s="54">
        <v>22</v>
      </c>
      <c r="E853" s="55"/>
      <c r="G853" s="56" t="e">
        <v>#VALUE!</v>
      </c>
      <c r="H853" s="56">
        <v>0</v>
      </c>
      <c r="O853" s="56" t="e">
        <v>#VALUE!</v>
      </c>
    </row>
    <row r="854" spans="1:15" ht="13.5">
      <c r="A854" s="59" t="s">
        <v>856</v>
      </c>
      <c r="B854" s="58">
        <v>1218</v>
      </c>
      <c r="C854" s="58">
        <v>1240</v>
      </c>
      <c r="D854" s="54">
        <v>22</v>
      </c>
      <c r="E854" s="55"/>
      <c r="G854" t="e">
        <v>#VALUE!</v>
      </c>
      <c r="H854" s="56">
        <v>0</v>
      </c>
      <c r="O854" t="e">
        <v>#VALUE!</v>
      </c>
    </row>
    <row r="855" spans="1:15" ht="13.5">
      <c r="A855" s="57" t="s">
        <v>857</v>
      </c>
      <c r="B855" s="58">
        <v>2129</v>
      </c>
      <c r="C855" s="58">
        <v>2803</v>
      </c>
      <c r="D855" s="54">
        <v>674</v>
      </c>
      <c r="E855" s="55"/>
      <c r="G855" s="56" t="e">
        <v>#VALUE!</v>
      </c>
      <c r="H855" s="56">
        <v>26783</v>
      </c>
      <c r="O855" s="56" t="e">
        <v>#VALUE!</v>
      </c>
    </row>
    <row r="856" spans="1:15" ht="27">
      <c r="A856" s="59" t="s">
        <v>858</v>
      </c>
      <c r="B856" s="58">
        <v>2129</v>
      </c>
      <c r="C856" s="58">
        <v>2803</v>
      </c>
      <c r="D856" s="54">
        <v>674</v>
      </c>
      <c r="E856" s="55" t="s">
        <v>859</v>
      </c>
      <c r="G856" t="e">
        <v>#VALUE!</v>
      </c>
      <c r="H856" s="56">
        <v>15412</v>
      </c>
      <c r="O856" t="e">
        <v>#VALUE!</v>
      </c>
    </row>
    <row r="857" spans="1:15" ht="13.5">
      <c r="A857" s="57" t="s">
        <v>115</v>
      </c>
      <c r="B857" s="58">
        <v>43753</v>
      </c>
      <c r="C857" s="58">
        <v>39110</v>
      </c>
      <c r="D857" s="54">
        <v>-4643</v>
      </c>
      <c r="E857" s="55"/>
      <c r="G857" s="56" t="e">
        <v>#VALUE!</v>
      </c>
      <c r="H857" s="56">
        <v>-17133</v>
      </c>
      <c r="O857" s="56" t="e">
        <v>#VALUE!</v>
      </c>
    </row>
    <row r="858" spans="1:15" ht="13.5">
      <c r="A858" s="57" t="s">
        <v>860</v>
      </c>
      <c r="B858" s="58">
        <v>14718</v>
      </c>
      <c r="C858" s="58">
        <v>12416</v>
      </c>
      <c r="D858" s="54">
        <v>-2302</v>
      </c>
      <c r="E858" s="55"/>
      <c r="G858" s="56" t="e">
        <v>#VALUE!</v>
      </c>
      <c r="H858" s="56">
        <v>-3060</v>
      </c>
      <c r="O858" s="56" t="e">
        <v>#VALUE!</v>
      </c>
    </row>
    <row r="859" spans="1:15" ht="13.5">
      <c r="A859" s="59" t="s">
        <v>167</v>
      </c>
      <c r="B859" s="58">
        <v>3311</v>
      </c>
      <c r="C859" s="58">
        <v>3643</v>
      </c>
      <c r="D859" s="54">
        <v>332</v>
      </c>
      <c r="E859" s="55"/>
      <c r="G859" t="e">
        <v>#VALUE!</v>
      </c>
      <c r="H859" s="56">
        <v>251</v>
      </c>
      <c r="O859" t="e">
        <v>#VALUE!</v>
      </c>
    </row>
    <row r="860" spans="1:15" ht="13.5">
      <c r="A860" s="59" t="s">
        <v>168</v>
      </c>
      <c r="B860" s="58">
        <v>178</v>
      </c>
      <c r="C860" s="58">
        <v>178</v>
      </c>
      <c r="D860" s="54">
        <v>0</v>
      </c>
      <c r="E860" s="55"/>
      <c r="G860" t="e">
        <v>#VALUE!</v>
      </c>
      <c r="H860" s="56">
        <v>-11</v>
      </c>
      <c r="O860" t="e">
        <v>#VALUE!</v>
      </c>
    </row>
    <row r="861" spans="1:15" ht="13.5">
      <c r="A861" s="59" t="s">
        <v>169</v>
      </c>
      <c r="B861" s="58">
        <v>0</v>
      </c>
      <c r="C861" s="58">
        <v>0</v>
      </c>
      <c r="D861" s="54">
        <v>0</v>
      </c>
      <c r="E861" s="55"/>
      <c r="G861" t="e">
        <v>#VALUE!</v>
      </c>
      <c r="H861" s="56">
        <v>0</v>
      </c>
      <c r="O861" t="e">
        <v>#VALUE!</v>
      </c>
    </row>
    <row r="862" spans="1:15" ht="13.5">
      <c r="A862" s="59" t="s">
        <v>176</v>
      </c>
      <c r="B862" s="58">
        <v>4149</v>
      </c>
      <c r="C862" s="58">
        <v>4538</v>
      </c>
      <c r="D862" s="54">
        <v>389</v>
      </c>
      <c r="E862" s="55"/>
      <c r="G862" t="e">
        <v>#VALUE!</v>
      </c>
      <c r="H862" s="56">
        <v>88</v>
      </c>
      <c r="O862" t="e">
        <v>#VALUE!</v>
      </c>
    </row>
    <row r="863" spans="1:15" ht="13.5">
      <c r="A863" s="59" t="s">
        <v>861</v>
      </c>
      <c r="B863" s="58">
        <v>0</v>
      </c>
      <c r="C863" s="58">
        <v>0</v>
      </c>
      <c r="D863" s="54">
        <v>0</v>
      </c>
      <c r="E863" s="55"/>
      <c r="G863" t="e">
        <v>#VALUE!</v>
      </c>
      <c r="H863" s="56">
        <v>0</v>
      </c>
      <c r="O863" t="e">
        <v>#VALUE!</v>
      </c>
    </row>
    <row r="864" spans="1:15" ht="13.5">
      <c r="A864" s="59" t="s">
        <v>862</v>
      </c>
      <c r="B864" s="58">
        <v>873</v>
      </c>
      <c r="C864" s="58">
        <v>873</v>
      </c>
      <c r="D864" s="54">
        <v>0</v>
      </c>
      <c r="E864" s="55"/>
      <c r="G864" t="e">
        <v>#VALUE!</v>
      </c>
      <c r="H864" s="56">
        <v>-130</v>
      </c>
      <c r="O864" t="e">
        <v>#VALUE!</v>
      </c>
    </row>
    <row r="865" spans="1:15" ht="13.5">
      <c r="A865" s="59" t="s">
        <v>863</v>
      </c>
      <c r="B865" s="58">
        <v>462</v>
      </c>
      <c r="C865" s="58">
        <v>462</v>
      </c>
      <c r="D865" s="54">
        <v>0</v>
      </c>
      <c r="E865" s="55"/>
      <c r="G865" t="e">
        <v>#VALUE!</v>
      </c>
      <c r="H865" s="56">
        <v>-163</v>
      </c>
      <c r="O865" t="e">
        <v>#VALUE!</v>
      </c>
    </row>
    <row r="866" spans="1:15" ht="13.5">
      <c r="A866" s="59" t="s">
        <v>864</v>
      </c>
      <c r="B866" s="58">
        <v>178</v>
      </c>
      <c r="C866" s="58">
        <v>178</v>
      </c>
      <c r="D866" s="54">
        <v>0</v>
      </c>
      <c r="E866" s="55"/>
      <c r="G866" t="e">
        <v>#VALUE!</v>
      </c>
      <c r="H866" s="56">
        <v>-29</v>
      </c>
      <c r="O866" t="e">
        <v>#VALUE!</v>
      </c>
    </row>
    <row r="867" spans="1:15" ht="13.5">
      <c r="A867" s="59" t="s">
        <v>865</v>
      </c>
      <c r="B867" s="58">
        <v>42</v>
      </c>
      <c r="C867" s="58">
        <v>42</v>
      </c>
      <c r="D867" s="54">
        <v>0</v>
      </c>
      <c r="E867" s="55"/>
      <c r="G867" t="e">
        <v>#VALUE!</v>
      </c>
      <c r="H867" s="56">
        <v>0</v>
      </c>
      <c r="O867" t="e">
        <v>#VALUE!</v>
      </c>
    </row>
    <row r="868" spans="1:15" ht="13.5">
      <c r="A868" s="59" t="s">
        <v>866</v>
      </c>
      <c r="B868" s="58">
        <v>4</v>
      </c>
      <c r="C868" s="58">
        <v>4</v>
      </c>
      <c r="D868" s="54">
        <v>0</v>
      </c>
      <c r="E868" s="55"/>
      <c r="G868" t="e">
        <v>#VALUE!</v>
      </c>
      <c r="H868" s="56">
        <v>-4</v>
      </c>
      <c r="O868" t="e">
        <v>#VALUE!</v>
      </c>
    </row>
    <row r="869" spans="1:15" ht="13.5">
      <c r="A869" s="59" t="s">
        <v>867</v>
      </c>
      <c r="B869" s="58">
        <v>0</v>
      </c>
      <c r="C869" s="58">
        <v>0</v>
      </c>
      <c r="D869" s="54">
        <v>0</v>
      </c>
      <c r="E869" s="55"/>
      <c r="G869" t="e">
        <v>#VALUE!</v>
      </c>
      <c r="H869" s="56">
        <v>0</v>
      </c>
      <c r="O869" t="e">
        <v>#VALUE!</v>
      </c>
    </row>
    <row r="870" spans="1:15" ht="13.5">
      <c r="A870" s="59" t="s">
        <v>868</v>
      </c>
      <c r="B870" s="58">
        <v>0</v>
      </c>
      <c r="C870" s="58">
        <v>0</v>
      </c>
      <c r="D870" s="54">
        <v>0</v>
      </c>
      <c r="E870" s="55"/>
      <c r="G870" t="e">
        <v>#VALUE!</v>
      </c>
      <c r="H870" s="56">
        <v>0</v>
      </c>
      <c r="O870" t="e">
        <v>#VALUE!</v>
      </c>
    </row>
    <row r="871" spans="1:15" ht="13.5">
      <c r="A871" s="59" t="s">
        <v>869</v>
      </c>
      <c r="B871" s="58">
        <v>50</v>
      </c>
      <c r="C871" s="58">
        <v>50</v>
      </c>
      <c r="D871" s="54">
        <v>0</v>
      </c>
      <c r="E871" s="55"/>
      <c r="G871" t="e">
        <v>#VALUE!</v>
      </c>
      <c r="H871" s="56">
        <v>-30</v>
      </c>
      <c r="O871" t="e">
        <v>#VALUE!</v>
      </c>
    </row>
    <row r="872" spans="1:15" ht="13.5">
      <c r="A872" s="59" t="s">
        <v>870</v>
      </c>
      <c r="B872" s="58">
        <v>0</v>
      </c>
      <c r="C872" s="58">
        <v>0</v>
      </c>
      <c r="D872" s="54">
        <v>0</v>
      </c>
      <c r="E872" s="55"/>
      <c r="G872" t="e">
        <v>#VALUE!</v>
      </c>
      <c r="H872" s="56">
        <v>0</v>
      </c>
      <c r="O872" t="e">
        <v>#VALUE!</v>
      </c>
    </row>
    <row r="873" spans="1:15" ht="13.5">
      <c r="A873" s="59" t="s">
        <v>871</v>
      </c>
      <c r="B873" s="58">
        <v>0</v>
      </c>
      <c r="C873" s="58">
        <v>0</v>
      </c>
      <c r="D873" s="54">
        <v>0</v>
      </c>
      <c r="E873" s="55"/>
      <c r="G873" t="e">
        <v>#VALUE!</v>
      </c>
      <c r="H873" s="56">
        <v>0</v>
      </c>
      <c r="O873" t="e">
        <v>#VALUE!</v>
      </c>
    </row>
    <row r="874" spans="1:15" ht="13.5">
      <c r="A874" s="59" t="s">
        <v>872</v>
      </c>
      <c r="B874" s="58">
        <v>30</v>
      </c>
      <c r="C874" s="58">
        <v>30</v>
      </c>
      <c r="D874" s="54">
        <v>0</v>
      </c>
      <c r="E874" s="55"/>
      <c r="G874" t="e">
        <v>#VALUE!</v>
      </c>
      <c r="H874" s="56">
        <v>0</v>
      </c>
      <c r="O874" t="e">
        <v>#VALUE!</v>
      </c>
    </row>
    <row r="875" spans="1:15" ht="13.5">
      <c r="A875" s="59" t="s">
        <v>873</v>
      </c>
      <c r="B875" s="58">
        <v>35</v>
      </c>
      <c r="C875" s="58">
        <v>35</v>
      </c>
      <c r="D875" s="54">
        <v>0</v>
      </c>
      <c r="E875" s="55"/>
      <c r="G875" t="e">
        <v>#VALUE!</v>
      </c>
      <c r="H875" s="56">
        <v>-13</v>
      </c>
      <c r="O875" t="e">
        <v>#VALUE!</v>
      </c>
    </row>
    <row r="876" spans="1:15" ht="13.5">
      <c r="A876" s="59" t="s">
        <v>874</v>
      </c>
      <c r="B876" s="58">
        <v>0</v>
      </c>
      <c r="C876" s="58">
        <v>0</v>
      </c>
      <c r="D876" s="54">
        <v>0</v>
      </c>
      <c r="E876" s="55"/>
      <c r="G876" t="e">
        <v>#VALUE!</v>
      </c>
      <c r="H876" s="56">
        <v>0</v>
      </c>
      <c r="O876" t="e">
        <v>#VALUE!</v>
      </c>
    </row>
    <row r="877" spans="1:15" ht="13.5">
      <c r="A877" s="59" t="s">
        <v>875</v>
      </c>
      <c r="B877" s="58">
        <v>0</v>
      </c>
      <c r="C877" s="58">
        <v>0</v>
      </c>
      <c r="D877" s="54">
        <v>0</v>
      </c>
      <c r="E877" s="55"/>
      <c r="G877" t="e">
        <v>#VALUE!</v>
      </c>
      <c r="H877" s="56">
        <v>0</v>
      </c>
      <c r="O877" t="e">
        <v>#VALUE!</v>
      </c>
    </row>
    <row r="878" spans="1:15" ht="13.5">
      <c r="A878" s="59" t="s">
        <v>876</v>
      </c>
      <c r="B878" s="58">
        <v>7</v>
      </c>
      <c r="C878" s="58">
        <v>7</v>
      </c>
      <c r="D878" s="54">
        <v>0</v>
      </c>
      <c r="E878" s="55"/>
      <c r="G878" t="e">
        <v>#VALUE!</v>
      </c>
      <c r="H878" s="56">
        <v>0</v>
      </c>
      <c r="O878" t="e">
        <v>#VALUE!</v>
      </c>
    </row>
    <row r="879" spans="1:15" ht="13.5">
      <c r="A879" s="59" t="s">
        <v>877</v>
      </c>
      <c r="B879" s="58">
        <v>0</v>
      </c>
      <c r="C879" s="58">
        <v>0</v>
      </c>
      <c r="D879" s="54">
        <v>0</v>
      </c>
      <c r="E879" s="55"/>
      <c r="G879" t="e">
        <v>#VALUE!</v>
      </c>
      <c r="H879" s="56">
        <v>0</v>
      </c>
      <c r="O879" t="e">
        <v>#VALUE!</v>
      </c>
    </row>
    <row r="880" spans="1:15" ht="13.5">
      <c r="A880" s="59" t="s">
        <v>878</v>
      </c>
      <c r="B880" s="58">
        <v>0</v>
      </c>
      <c r="C880" s="58">
        <v>0</v>
      </c>
      <c r="D880" s="54">
        <v>0</v>
      </c>
      <c r="E880" s="55"/>
      <c r="G880" t="e">
        <v>#VALUE!</v>
      </c>
      <c r="H880" s="56">
        <v>0</v>
      </c>
      <c r="O880" t="e">
        <v>#VALUE!</v>
      </c>
    </row>
    <row r="881" spans="1:15" ht="13.5">
      <c r="A881" s="59" t="s">
        <v>879</v>
      </c>
      <c r="B881" s="58">
        <v>0</v>
      </c>
      <c r="C881" s="58">
        <v>0</v>
      </c>
      <c r="D881" s="54">
        <v>0</v>
      </c>
      <c r="E881" s="55"/>
      <c r="G881" t="e">
        <v>#VALUE!</v>
      </c>
      <c r="H881" s="56">
        <v>0</v>
      </c>
      <c r="O881" t="e">
        <v>#VALUE!</v>
      </c>
    </row>
    <row r="882" spans="1:15" ht="13.5">
      <c r="A882" s="59" t="s">
        <v>880</v>
      </c>
      <c r="B882" s="58">
        <v>20</v>
      </c>
      <c r="C882" s="58">
        <v>20</v>
      </c>
      <c r="D882" s="54">
        <v>0</v>
      </c>
      <c r="E882" s="55"/>
      <c r="G882" t="e">
        <v>#VALUE!</v>
      </c>
      <c r="H882" s="56">
        <v>0</v>
      </c>
      <c r="O882" t="e">
        <v>#VALUE!</v>
      </c>
    </row>
    <row r="883" spans="1:15" ht="13.5">
      <c r="A883" s="59" t="s">
        <v>881</v>
      </c>
      <c r="B883" s="58">
        <v>5379</v>
      </c>
      <c r="C883" s="58">
        <v>2356</v>
      </c>
      <c r="D883" s="54">
        <v>-3023</v>
      </c>
      <c r="E883" s="55" t="s">
        <v>882</v>
      </c>
      <c r="G883" t="e">
        <v>#VALUE!</v>
      </c>
      <c r="H883" s="56">
        <v>-3019</v>
      </c>
      <c r="O883" t="e">
        <v>#VALUE!</v>
      </c>
    </row>
    <row r="884" spans="1:15" ht="13.5">
      <c r="A884" s="57" t="s">
        <v>883</v>
      </c>
      <c r="B884" s="58">
        <v>5527</v>
      </c>
      <c r="C884" s="58">
        <v>4163</v>
      </c>
      <c r="D884" s="54">
        <v>-1364</v>
      </c>
      <c r="E884" s="55"/>
      <c r="G884" s="56" t="e">
        <v>#VALUE!</v>
      </c>
      <c r="H884" s="56">
        <v>-1153</v>
      </c>
      <c r="O884" s="56" t="e">
        <v>#VALUE!</v>
      </c>
    </row>
    <row r="885" spans="1:15" ht="13.5">
      <c r="A885" s="59" t="s">
        <v>167</v>
      </c>
      <c r="B885" s="58">
        <v>973</v>
      </c>
      <c r="C885" s="58">
        <v>1090</v>
      </c>
      <c r="D885" s="54">
        <v>117</v>
      </c>
      <c r="E885" s="55"/>
      <c r="G885" t="e">
        <v>#VALUE!</v>
      </c>
      <c r="H885" s="56">
        <v>51</v>
      </c>
      <c r="O885" t="e">
        <v>#VALUE!</v>
      </c>
    </row>
    <row r="886" spans="1:15" ht="13.5">
      <c r="A886" s="59" t="s">
        <v>168</v>
      </c>
      <c r="B886" s="58">
        <v>0</v>
      </c>
      <c r="C886" s="58">
        <v>0</v>
      </c>
      <c r="D886" s="54">
        <v>0</v>
      </c>
      <c r="E886" s="55"/>
      <c r="G886" t="e">
        <v>#VALUE!</v>
      </c>
      <c r="H886" s="56">
        <v>0</v>
      </c>
      <c r="O886" t="e">
        <v>#VALUE!</v>
      </c>
    </row>
    <row r="887" spans="1:15" ht="13.5">
      <c r="A887" s="59" t="s">
        <v>169</v>
      </c>
      <c r="B887" s="58">
        <v>0</v>
      </c>
      <c r="C887" s="58">
        <v>0</v>
      </c>
      <c r="D887" s="54">
        <v>0</v>
      </c>
      <c r="E887" s="55"/>
      <c r="G887" t="e">
        <v>#VALUE!</v>
      </c>
      <c r="H887" s="56">
        <v>0</v>
      </c>
      <c r="O887" t="e">
        <v>#VALUE!</v>
      </c>
    </row>
    <row r="888" spans="1:15" ht="13.5">
      <c r="A888" s="59" t="s">
        <v>884</v>
      </c>
      <c r="B888" s="58">
        <v>2005</v>
      </c>
      <c r="C888" s="58">
        <v>2154</v>
      </c>
      <c r="D888" s="54">
        <v>149</v>
      </c>
      <c r="E888" s="55"/>
      <c r="G888" t="e">
        <v>#VALUE!</v>
      </c>
      <c r="H888" s="56">
        <v>29</v>
      </c>
      <c r="O888" t="e">
        <v>#VALUE!</v>
      </c>
    </row>
    <row r="889" spans="1:15" ht="13.5">
      <c r="A889" s="59" t="s">
        <v>885</v>
      </c>
      <c r="B889" s="58">
        <v>17</v>
      </c>
      <c r="C889" s="58">
        <v>17</v>
      </c>
      <c r="D889" s="54">
        <v>0</v>
      </c>
      <c r="E889" s="55"/>
      <c r="G889" t="e">
        <v>#VALUE!</v>
      </c>
      <c r="H889" s="56">
        <v>461</v>
      </c>
      <c r="O889" t="e">
        <v>#VALUE!</v>
      </c>
    </row>
    <row r="890" spans="1:15" ht="13.5">
      <c r="A890" s="59" t="s">
        <v>886</v>
      </c>
      <c r="B890" s="58">
        <v>223</v>
      </c>
      <c r="C890" s="58">
        <v>223</v>
      </c>
      <c r="D890" s="54">
        <v>0</v>
      </c>
      <c r="E890" s="55"/>
      <c r="G890" t="e">
        <v>#VALUE!</v>
      </c>
      <c r="H890" s="56">
        <v>-160</v>
      </c>
      <c r="O890" t="e">
        <v>#VALUE!</v>
      </c>
    </row>
    <row r="891" spans="1:15" ht="27">
      <c r="A891" s="59" t="s">
        <v>887</v>
      </c>
      <c r="B891" s="58">
        <v>2082</v>
      </c>
      <c r="C891" s="58">
        <v>482</v>
      </c>
      <c r="D891" s="54">
        <v>-1600</v>
      </c>
      <c r="E891" s="55" t="s">
        <v>888</v>
      </c>
      <c r="G891" t="e">
        <v>#VALUE!</v>
      </c>
      <c r="H891" s="56">
        <v>-1666</v>
      </c>
      <c r="O891" t="e">
        <v>#VALUE!</v>
      </c>
    </row>
    <row r="892" spans="1:15" ht="13.5">
      <c r="A892" s="59" t="s">
        <v>889</v>
      </c>
      <c r="B892" s="58">
        <v>0</v>
      </c>
      <c r="C892" s="58">
        <v>0</v>
      </c>
      <c r="D892" s="54">
        <v>0</v>
      </c>
      <c r="E892" s="55"/>
      <c r="G892" t="e">
        <v>#VALUE!</v>
      </c>
      <c r="H892" s="56">
        <v>106</v>
      </c>
      <c r="O892" t="e">
        <v>#VALUE!</v>
      </c>
    </row>
    <row r="893" spans="1:15" ht="13.5">
      <c r="A893" s="59" t="s">
        <v>890</v>
      </c>
      <c r="B893" s="58">
        <v>0</v>
      </c>
      <c r="C893" s="58">
        <v>0</v>
      </c>
      <c r="D893" s="54">
        <v>0</v>
      </c>
      <c r="E893" s="55"/>
      <c r="G893" t="e">
        <v>#VALUE!</v>
      </c>
      <c r="H893" s="56">
        <v>0</v>
      </c>
      <c r="O893" t="e">
        <v>#VALUE!</v>
      </c>
    </row>
    <row r="894" spans="1:15" ht="13.5">
      <c r="A894" s="59" t="s">
        <v>891</v>
      </c>
      <c r="B894" s="58">
        <v>100</v>
      </c>
      <c r="C894" s="58">
        <v>70</v>
      </c>
      <c r="D894" s="54">
        <v>-30</v>
      </c>
      <c r="E894" s="55" t="s">
        <v>892</v>
      </c>
      <c r="G894" t="e">
        <v>#VALUE!</v>
      </c>
      <c r="H894" s="56">
        <v>0</v>
      </c>
      <c r="O894" t="e">
        <v>#VALUE!</v>
      </c>
    </row>
    <row r="895" spans="1:15" ht="13.5">
      <c r="A895" s="59" t="s">
        <v>893</v>
      </c>
      <c r="B895" s="58">
        <v>4</v>
      </c>
      <c r="C895" s="58">
        <v>4</v>
      </c>
      <c r="D895" s="54">
        <v>0</v>
      </c>
      <c r="E895" s="55"/>
      <c r="G895" t="e">
        <v>#VALUE!</v>
      </c>
      <c r="H895" s="56">
        <v>1</v>
      </c>
      <c r="O895" t="e">
        <v>#VALUE!</v>
      </c>
    </row>
    <row r="896" spans="1:15" ht="13.5">
      <c r="A896" s="59" t="s">
        <v>894</v>
      </c>
      <c r="B896" s="58">
        <v>22</v>
      </c>
      <c r="C896" s="58">
        <v>22</v>
      </c>
      <c r="D896" s="54">
        <v>0</v>
      </c>
      <c r="E896" s="55"/>
      <c r="G896" t="e">
        <v>#VALUE!</v>
      </c>
      <c r="H896" s="56">
        <v>0</v>
      </c>
      <c r="O896" t="e">
        <v>#VALUE!</v>
      </c>
    </row>
    <row r="897" spans="1:15" ht="13.5">
      <c r="A897" s="59" t="s">
        <v>895</v>
      </c>
      <c r="B897" s="58">
        <v>0</v>
      </c>
      <c r="C897" s="58">
        <v>0</v>
      </c>
      <c r="D897" s="54">
        <v>0</v>
      </c>
      <c r="E897" s="55"/>
      <c r="G897" t="e">
        <v>#VALUE!</v>
      </c>
      <c r="H897" s="56">
        <v>0</v>
      </c>
      <c r="O897" t="e">
        <v>#VALUE!</v>
      </c>
    </row>
    <row r="898" spans="1:15" ht="13.5">
      <c r="A898" s="59" t="s">
        <v>896</v>
      </c>
      <c r="B898" s="58">
        <v>0</v>
      </c>
      <c r="C898" s="58">
        <v>0</v>
      </c>
      <c r="D898" s="54">
        <v>0</v>
      </c>
      <c r="E898" s="55"/>
      <c r="G898" t="e">
        <v>#VALUE!</v>
      </c>
      <c r="H898" s="56">
        <v>0</v>
      </c>
      <c r="O898" t="e">
        <v>#VALUE!</v>
      </c>
    </row>
    <row r="899" spans="1:15" ht="13.5">
      <c r="A899" s="59" t="s">
        <v>897</v>
      </c>
      <c r="B899" s="58">
        <v>0</v>
      </c>
      <c r="C899" s="58">
        <v>0</v>
      </c>
      <c r="D899" s="54">
        <v>0</v>
      </c>
      <c r="E899" s="55"/>
      <c r="G899" t="e">
        <v>#VALUE!</v>
      </c>
      <c r="H899" s="56">
        <v>0</v>
      </c>
      <c r="O899" t="e">
        <v>#VALUE!</v>
      </c>
    </row>
    <row r="900" spans="1:15" ht="13.5">
      <c r="A900" s="59" t="s">
        <v>898</v>
      </c>
      <c r="B900" s="58">
        <v>0</v>
      </c>
      <c r="C900" s="58">
        <v>0</v>
      </c>
      <c r="D900" s="54">
        <v>0</v>
      </c>
      <c r="E900" s="55"/>
      <c r="G900" t="e">
        <v>#VALUE!</v>
      </c>
      <c r="H900" s="56">
        <v>0</v>
      </c>
      <c r="O900" t="e">
        <v>#VALUE!</v>
      </c>
    </row>
    <row r="901" spans="1:15" ht="13.5">
      <c r="A901" s="59" t="s">
        <v>899</v>
      </c>
      <c r="B901" s="58">
        <v>0</v>
      </c>
      <c r="C901" s="58">
        <v>0</v>
      </c>
      <c r="D901" s="54">
        <v>0</v>
      </c>
      <c r="E901" s="55"/>
      <c r="G901" t="e">
        <v>#VALUE!</v>
      </c>
      <c r="H901" s="56">
        <v>0</v>
      </c>
      <c r="O901" t="e">
        <v>#VALUE!</v>
      </c>
    </row>
    <row r="902" spans="1:15" ht="13.5">
      <c r="A902" s="59" t="s">
        <v>900</v>
      </c>
      <c r="B902" s="58">
        <v>0</v>
      </c>
      <c r="C902" s="58">
        <v>0</v>
      </c>
      <c r="D902" s="54">
        <v>0</v>
      </c>
      <c r="E902" s="55"/>
      <c r="G902" t="e">
        <v>#VALUE!</v>
      </c>
      <c r="H902" s="56">
        <v>0</v>
      </c>
      <c r="O902" t="e">
        <v>#VALUE!</v>
      </c>
    </row>
    <row r="903" spans="1:15" ht="13.5">
      <c r="A903" s="59" t="s">
        <v>901</v>
      </c>
      <c r="B903" s="58">
        <v>0</v>
      </c>
      <c r="C903" s="58">
        <v>0</v>
      </c>
      <c r="D903" s="54">
        <v>0</v>
      </c>
      <c r="E903" s="55"/>
      <c r="G903" t="e">
        <v>#VALUE!</v>
      </c>
      <c r="H903" s="56">
        <v>0</v>
      </c>
      <c r="O903" t="e">
        <v>#VALUE!</v>
      </c>
    </row>
    <row r="904" spans="1:15" ht="13.5">
      <c r="A904" s="59" t="s">
        <v>902</v>
      </c>
      <c r="B904" s="58">
        <v>0</v>
      </c>
      <c r="C904" s="58">
        <v>0</v>
      </c>
      <c r="D904" s="54">
        <v>0</v>
      </c>
      <c r="E904" s="55"/>
      <c r="G904" t="e">
        <v>#VALUE!</v>
      </c>
      <c r="H904" s="56">
        <v>0</v>
      </c>
      <c r="O904" t="e">
        <v>#VALUE!</v>
      </c>
    </row>
    <row r="905" spans="1:15" ht="13.5">
      <c r="A905" s="59" t="s">
        <v>903</v>
      </c>
      <c r="B905" s="58">
        <v>0</v>
      </c>
      <c r="C905" s="58">
        <v>0</v>
      </c>
      <c r="D905" s="54">
        <v>0</v>
      </c>
      <c r="E905" s="55"/>
      <c r="G905" t="e">
        <v>#VALUE!</v>
      </c>
      <c r="H905" s="56">
        <v>0</v>
      </c>
      <c r="O905" t="e">
        <v>#VALUE!</v>
      </c>
    </row>
    <row r="906" spans="1:15" ht="13.5">
      <c r="A906" s="59" t="s">
        <v>904</v>
      </c>
      <c r="B906" s="58">
        <v>0</v>
      </c>
      <c r="C906" s="58">
        <v>0</v>
      </c>
      <c r="D906" s="54">
        <v>0</v>
      </c>
      <c r="E906" s="55"/>
      <c r="G906" t="e">
        <v>#VALUE!</v>
      </c>
      <c r="H906" s="56">
        <v>0</v>
      </c>
      <c r="O906" t="e">
        <v>#VALUE!</v>
      </c>
    </row>
    <row r="907" spans="1:15" ht="13.5">
      <c r="A907" s="59" t="s">
        <v>905</v>
      </c>
      <c r="B907" s="58">
        <v>0</v>
      </c>
      <c r="C907" s="58">
        <v>0</v>
      </c>
      <c r="D907" s="54">
        <v>0</v>
      </c>
      <c r="E907" s="55"/>
      <c r="G907" t="e">
        <v>#VALUE!</v>
      </c>
      <c r="H907" s="56">
        <v>0</v>
      </c>
      <c r="O907" t="e">
        <v>#VALUE!</v>
      </c>
    </row>
    <row r="908" spans="1:15" ht="13.5">
      <c r="A908" s="59" t="s">
        <v>906</v>
      </c>
      <c r="B908" s="58">
        <v>101</v>
      </c>
      <c r="C908" s="58">
        <v>101</v>
      </c>
      <c r="D908" s="54">
        <v>0</v>
      </c>
      <c r="E908" s="55"/>
      <c r="G908" t="e">
        <v>#VALUE!</v>
      </c>
      <c r="H908" s="56">
        <v>25</v>
      </c>
      <c r="O908" t="e">
        <v>#VALUE!</v>
      </c>
    </row>
    <row r="909" spans="1:15" ht="13.5">
      <c r="A909" s="57" t="s">
        <v>907</v>
      </c>
      <c r="B909" s="58">
        <v>3844</v>
      </c>
      <c r="C909" s="58">
        <v>5016</v>
      </c>
      <c r="D909" s="54">
        <v>1172</v>
      </c>
      <c r="E909" s="55"/>
      <c r="G909" s="56" t="e">
        <v>#VALUE!</v>
      </c>
      <c r="H909" s="56">
        <v>1255</v>
      </c>
      <c r="O909" s="56" t="e">
        <v>#VALUE!</v>
      </c>
    </row>
    <row r="910" spans="1:15" ht="13.5">
      <c r="A910" s="59" t="s">
        <v>167</v>
      </c>
      <c r="B910" s="58">
        <v>1561</v>
      </c>
      <c r="C910" s="58">
        <v>1806</v>
      </c>
      <c r="D910" s="54">
        <v>245</v>
      </c>
      <c r="E910" s="55"/>
      <c r="G910" t="e">
        <v>#VALUE!</v>
      </c>
      <c r="H910" s="56">
        <v>474</v>
      </c>
      <c r="O910" t="e">
        <v>#VALUE!</v>
      </c>
    </row>
    <row r="911" spans="1:15" ht="13.5">
      <c r="A911" s="59" t="s">
        <v>168</v>
      </c>
      <c r="B911" s="58">
        <v>1394</v>
      </c>
      <c r="C911" s="58">
        <v>1394</v>
      </c>
      <c r="D911" s="54">
        <v>0</v>
      </c>
      <c r="E911" s="55"/>
      <c r="G911" t="e">
        <v>#VALUE!</v>
      </c>
      <c r="H911" s="56">
        <v>-469</v>
      </c>
      <c r="O911" t="e">
        <v>#VALUE!</v>
      </c>
    </row>
    <row r="912" spans="1:15" ht="13.5">
      <c r="A912" s="59" t="s">
        <v>169</v>
      </c>
      <c r="B912" s="58">
        <v>0</v>
      </c>
      <c r="C912" s="58">
        <v>0</v>
      </c>
      <c r="D912" s="54">
        <v>0</v>
      </c>
      <c r="E912" s="55"/>
      <c r="G912" t="e">
        <v>#VALUE!</v>
      </c>
      <c r="H912" s="56">
        <v>0</v>
      </c>
      <c r="O912" t="e">
        <v>#VALUE!</v>
      </c>
    </row>
    <row r="913" spans="1:15" ht="13.5">
      <c r="A913" s="59" t="s">
        <v>908</v>
      </c>
      <c r="B913" s="58">
        <v>59</v>
      </c>
      <c r="C913" s="58">
        <v>986</v>
      </c>
      <c r="D913" s="54">
        <v>927</v>
      </c>
      <c r="E913" s="55" t="s">
        <v>909</v>
      </c>
      <c r="G913" t="e">
        <v>#VALUE!</v>
      </c>
      <c r="H913" s="56">
        <v>-800</v>
      </c>
      <c r="O913" t="e">
        <v>#VALUE!</v>
      </c>
    </row>
    <row r="914" spans="1:15" ht="13.5">
      <c r="A914" s="59" t="s">
        <v>910</v>
      </c>
      <c r="B914" s="58">
        <v>0</v>
      </c>
      <c r="C914" s="58">
        <v>0</v>
      </c>
      <c r="D914" s="54">
        <v>0</v>
      </c>
      <c r="E914" s="55"/>
      <c r="G914" t="e">
        <v>#VALUE!</v>
      </c>
      <c r="H914" s="56">
        <v>900</v>
      </c>
      <c r="O914" t="e">
        <v>#VALUE!</v>
      </c>
    </row>
    <row r="915" spans="1:15" ht="13.5">
      <c r="A915" s="59" t="s">
        <v>911</v>
      </c>
      <c r="B915" s="58">
        <v>100</v>
      </c>
      <c r="C915" s="58">
        <v>100</v>
      </c>
      <c r="D915" s="54">
        <v>0</v>
      </c>
      <c r="E915" s="55"/>
      <c r="G915" t="e">
        <v>#VALUE!</v>
      </c>
      <c r="H915" s="56">
        <v>-59</v>
      </c>
      <c r="O915" t="e">
        <v>#VALUE!</v>
      </c>
    </row>
    <row r="916" spans="1:15" ht="13.5">
      <c r="A916" s="59" t="s">
        <v>912</v>
      </c>
      <c r="B916" s="58">
        <v>0</v>
      </c>
      <c r="C916" s="58">
        <v>0</v>
      </c>
      <c r="D916" s="54">
        <v>0</v>
      </c>
      <c r="E916" s="55"/>
      <c r="G916" t="e">
        <v>#VALUE!</v>
      </c>
      <c r="H916" s="56">
        <v>0</v>
      </c>
      <c r="O916" t="e">
        <v>#VALUE!</v>
      </c>
    </row>
    <row r="917" spans="1:15" ht="13.5">
      <c r="A917" s="59" t="s">
        <v>913</v>
      </c>
      <c r="B917" s="58">
        <v>0</v>
      </c>
      <c r="C917" s="58">
        <v>0</v>
      </c>
      <c r="D917" s="54">
        <v>0</v>
      </c>
      <c r="E917" s="55"/>
      <c r="G917" t="e">
        <v>#VALUE!</v>
      </c>
      <c r="H917" s="56">
        <v>0</v>
      </c>
      <c r="O917" t="e">
        <v>#VALUE!</v>
      </c>
    </row>
    <row r="918" spans="1:15" ht="13.5">
      <c r="A918" s="59" t="s">
        <v>914</v>
      </c>
      <c r="B918" s="58">
        <v>43</v>
      </c>
      <c r="C918" s="58">
        <v>43</v>
      </c>
      <c r="D918" s="54">
        <v>0</v>
      </c>
      <c r="E918" s="55"/>
      <c r="G918" t="e">
        <v>#VALUE!</v>
      </c>
      <c r="H918" s="56">
        <v>0</v>
      </c>
      <c r="O918" t="e">
        <v>#VALUE!</v>
      </c>
    </row>
    <row r="919" spans="1:15" ht="13.5">
      <c r="A919" s="59" t="s">
        <v>915</v>
      </c>
      <c r="B919" s="58">
        <v>0</v>
      </c>
      <c r="C919" s="58">
        <v>0</v>
      </c>
      <c r="D919" s="54">
        <v>0</v>
      </c>
      <c r="E919" s="55"/>
      <c r="G919" t="e">
        <v>#VALUE!</v>
      </c>
      <c r="H919" s="56">
        <v>0</v>
      </c>
      <c r="O919" t="e">
        <v>#VALUE!</v>
      </c>
    </row>
    <row r="920" spans="1:15" ht="13.5">
      <c r="A920" s="59" t="s">
        <v>916</v>
      </c>
      <c r="B920" s="58">
        <v>48</v>
      </c>
      <c r="C920" s="58">
        <v>48</v>
      </c>
      <c r="D920" s="54">
        <v>0</v>
      </c>
      <c r="E920" s="55"/>
      <c r="G920" t="e">
        <v>#VALUE!</v>
      </c>
      <c r="H920" s="56">
        <v>1028</v>
      </c>
      <c r="O920" t="e">
        <v>#VALUE!</v>
      </c>
    </row>
    <row r="921" spans="1:15" ht="13.5">
      <c r="A921" s="59" t="s">
        <v>917</v>
      </c>
      <c r="B921" s="58">
        <v>20</v>
      </c>
      <c r="C921" s="58">
        <v>20</v>
      </c>
      <c r="D921" s="54">
        <v>0</v>
      </c>
      <c r="E921" s="55"/>
      <c r="G921" t="e">
        <v>#VALUE!</v>
      </c>
      <c r="H921" s="56">
        <v>0</v>
      </c>
      <c r="O921" t="e">
        <v>#VALUE!</v>
      </c>
    </row>
    <row r="922" spans="1:15" ht="13.5">
      <c r="A922" s="59" t="s">
        <v>918</v>
      </c>
      <c r="B922" s="58">
        <v>0</v>
      </c>
      <c r="C922" s="58">
        <v>0</v>
      </c>
      <c r="D922" s="54">
        <v>0</v>
      </c>
      <c r="E922" s="55"/>
      <c r="G922" t="e">
        <v>#VALUE!</v>
      </c>
      <c r="H922" s="56">
        <v>0</v>
      </c>
      <c r="O922" t="e">
        <v>#VALUE!</v>
      </c>
    </row>
    <row r="923" spans="1:15" ht="13.5">
      <c r="A923" s="59" t="s">
        <v>919</v>
      </c>
      <c r="B923" s="58">
        <v>117</v>
      </c>
      <c r="C923" s="58">
        <v>117</v>
      </c>
      <c r="D923" s="54">
        <v>0</v>
      </c>
      <c r="E923" s="55"/>
      <c r="G923" t="e">
        <v>#VALUE!</v>
      </c>
      <c r="H923" s="56">
        <v>100</v>
      </c>
      <c r="O923" t="e">
        <v>#VALUE!</v>
      </c>
    </row>
    <row r="924" spans="1:15" ht="13.5">
      <c r="A924" s="59" t="s">
        <v>920</v>
      </c>
      <c r="B924" s="58">
        <v>0</v>
      </c>
      <c r="C924" s="58">
        <v>0</v>
      </c>
      <c r="D924" s="54">
        <v>0</v>
      </c>
      <c r="E924" s="55"/>
      <c r="G924" t="e">
        <v>#VALUE!</v>
      </c>
      <c r="H924" s="56">
        <v>0</v>
      </c>
      <c r="O924" t="e">
        <v>#VALUE!</v>
      </c>
    </row>
    <row r="925" spans="1:15" ht="13.5">
      <c r="A925" s="59" t="s">
        <v>921</v>
      </c>
      <c r="B925" s="58">
        <v>8</v>
      </c>
      <c r="C925" s="58">
        <v>8</v>
      </c>
      <c r="D925" s="54">
        <v>0</v>
      </c>
      <c r="E925" s="55"/>
      <c r="G925" t="e">
        <v>#VALUE!</v>
      </c>
      <c r="H925" s="56">
        <v>0</v>
      </c>
      <c r="O925" t="e">
        <v>#VALUE!</v>
      </c>
    </row>
    <row r="926" spans="1:15" ht="13.5">
      <c r="A926" s="59" t="s">
        <v>922</v>
      </c>
      <c r="B926" s="58">
        <v>0</v>
      </c>
      <c r="C926" s="58">
        <v>0</v>
      </c>
      <c r="D926" s="54">
        <v>0</v>
      </c>
      <c r="E926" s="55"/>
      <c r="G926" t="e">
        <v>#VALUE!</v>
      </c>
      <c r="H926" s="56">
        <v>0</v>
      </c>
      <c r="O926" t="e">
        <v>#VALUE!</v>
      </c>
    </row>
    <row r="927" spans="1:15" ht="13.5">
      <c r="A927" s="59" t="s">
        <v>923</v>
      </c>
      <c r="B927" s="58">
        <v>0</v>
      </c>
      <c r="C927" s="58">
        <v>0</v>
      </c>
      <c r="D927" s="54">
        <v>0</v>
      </c>
      <c r="E927" s="55"/>
      <c r="G927" t="e">
        <v>#VALUE!</v>
      </c>
      <c r="H927" s="56">
        <v>0</v>
      </c>
      <c r="O927" t="e">
        <v>#VALUE!</v>
      </c>
    </row>
    <row r="928" spans="1:15" ht="13.5">
      <c r="A928" s="59" t="s">
        <v>924</v>
      </c>
      <c r="B928" s="58">
        <v>0</v>
      </c>
      <c r="C928" s="58">
        <v>0</v>
      </c>
      <c r="D928" s="54">
        <v>0</v>
      </c>
      <c r="E928" s="55"/>
      <c r="G928" t="e">
        <v>#VALUE!</v>
      </c>
      <c r="H928" s="56">
        <v>0</v>
      </c>
      <c r="O928" t="e">
        <v>#VALUE!</v>
      </c>
    </row>
    <row r="929" spans="1:15" ht="13.5">
      <c r="A929" s="59" t="s">
        <v>925</v>
      </c>
      <c r="B929" s="58">
        <v>0</v>
      </c>
      <c r="C929" s="58">
        <v>0</v>
      </c>
      <c r="D929" s="54">
        <v>0</v>
      </c>
      <c r="E929" s="55"/>
      <c r="G929" t="e">
        <v>#VALUE!</v>
      </c>
      <c r="H929" s="56">
        <v>0</v>
      </c>
      <c r="O929" t="e">
        <v>#VALUE!</v>
      </c>
    </row>
    <row r="930" spans="1:15" ht="13.5">
      <c r="A930" s="59" t="s">
        <v>926</v>
      </c>
      <c r="B930" s="58">
        <v>0</v>
      </c>
      <c r="C930" s="58">
        <v>0</v>
      </c>
      <c r="D930" s="54">
        <v>0</v>
      </c>
      <c r="E930" s="55"/>
      <c r="G930" t="e">
        <v>#VALUE!</v>
      </c>
      <c r="H930" s="56">
        <v>0</v>
      </c>
      <c r="O930" t="e">
        <v>#VALUE!</v>
      </c>
    </row>
    <row r="931" spans="1:15" ht="13.5">
      <c r="A931" s="59" t="s">
        <v>898</v>
      </c>
      <c r="B931" s="58">
        <v>0</v>
      </c>
      <c r="C931" s="58">
        <v>0</v>
      </c>
      <c r="D931" s="54">
        <v>0</v>
      </c>
      <c r="E931" s="55"/>
      <c r="G931" t="e">
        <v>#VALUE!</v>
      </c>
      <c r="H931" s="56">
        <v>0</v>
      </c>
      <c r="O931" t="e">
        <v>#VALUE!</v>
      </c>
    </row>
    <row r="932" spans="1:15" ht="13.5">
      <c r="A932" s="59" t="s">
        <v>927</v>
      </c>
      <c r="B932" s="58">
        <v>70</v>
      </c>
      <c r="C932" s="58">
        <v>70</v>
      </c>
      <c r="D932" s="54">
        <v>0</v>
      </c>
      <c r="E932" s="55"/>
      <c r="G932" t="e">
        <v>#VALUE!</v>
      </c>
      <c r="H932" s="56">
        <v>-70</v>
      </c>
      <c r="O932" t="e">
        <v>#VALUE!</v>
      </c>
    </row>
    <row r="933" spans="1:15" ht="13.5">
      <c r="A933" s="59" t="s">
        <v>928</v>
      </c>
      <c r="B933" s="58">
        <v>0</v>
      </c>
      <c r="C933" s="58">
        <v>0</v>
      </c>
      <c r="D933" s="54">
        <v>0</v>
      </c>
      <c r="E933" s="55"/>
      <c r="G933" t="e">
        <v>#VALUE!</v>
      </c>
      <c r="H933" s="56">
        <v>0</v>
      </c>
      <c r="O933" t="e">
        <v>#VALUE!</v>
      </c>
    </row>
    <row r="934" spans="1:15" ht="13.5">
      <c r="A934" s="59" t="s">
        <v>929</v>
      </c>
      <c r="B934" s="58">
        <v>424</v>
      </c>
      <c r="C934" s="58">
        <v>424</v>
      </c>
      <c r="D934" s="54">
        <v>0</v>
      </c>
      <c r="E934" s="55"/>
      <c r="G934" t="e">
        <v>#VALUE!</v>
      </c>
      <c r="H934" s="56">
        <v>151</v>
      </c>
      <c r="O934" t="e">
        <v>#VALUE!</v>
      </c>
    </row>
    <row r="935" spans="1:15" ht="13.5">
      <c r="A935" s="57" t="s">
        <v>930</v>
      </c>
      <c r="B935" s="58">
        <v>0</v>
      </c>
      <c r="C935" s="58">
        <v>0</v>
      </c>
      <c r="D935" s="54">
        <v>0</v>
      </c>
      <c r="E935" s="55"/>
      <c r="G935" s="56" t="e">
        <v>#VALUE!</v>
      </c>
      <c r="H935" s="56">
        <v>0</v>
      </c>
      <c r="O935" s="56" t="e">
        <v>#VALUE!</v>
      </c>
    </row>
    <row r="936" spans="1:15" ht="13.5">
      <c r="A936" s="59" t="s">
        <v>167</v>
      </c>
      <c r="B936" s="58">
        <v>0</v>
      </c>
      <c r="C936" s="58">
        <v>0</v>
      </c>
      <c r="D936" s="54">
        <v>0</v>
      </c>
      <c r="E936" s="55"/>
      <c r="G936" t="e">
        <v>#VALUE!</v>
      </c>
      <c r="H936" s="56">
        <v>0</v>
      </c>
      <c r="O936" t="e">
        <v>#VALUE!</v>
      </c>
    </row>
    <row r="937" spans="1:15" ht="13.5">
      <c r="A937" s="59" t="s">
        <v>168</v>
      </c>
      <c r="B937" s="58">
        <v>0</v>
      </c>
      <c r="C937" s="58">
        <v>0</v>
      </c>
      <c r="D937" s="54">
        <v>0</v>
      </c>
      <c r="E937" s="55"/>
      <c r="G937" t="e">
        <v>#VALUE!</v>
      </c>
      <c r="H937" s="56">
        <v>0</v>
      </c>
      <c r="O937" t="e">
        <v>#VALUE!</v>
      </c>
    </row>
    <row r="938" spans="1:15" ht="13.5">
      <c r="A938" s="59" t="s">
        <v>169</v>
      </c>
      <c r="B938" s="58">
        <v>0</v>
      </c>
      <c r="C938" s="58">
        <v>0</v>
      </c>
      <c r="D938" s="54">
        <v>0</v>
      </c>
      <c r="E938" s="55"/>
      <c r="G938" t="e">
        <v>#VALUE!</v>
      </c>
      <c r="H938" s="56">
        <v>0</v>
      </c>
      <c r="O938" t="e">
        <v>#VALUE!</v>
      </c>
    </row>
    <row r="939" spans="1:15" ht="13.5">
      <c r="A939" s="59" t="s">
        <v>931</v>
      </c>
      <c r="B939" s="58">
        <v>0</v>
      </c>
      <c r="C939" s="58">
        <v>0</v>
      </c>
      <c r="D939" s="54">
        <v>0</v>
      </c>
      <c r="E939" s="55"/>
      <c r="G939" t="e">
        <v>#VALUE!</v>
      </c>
      <c r="H939" s="56">
        <v>0</v>
      </c>
      <c r="O939" t="e">
        <v>#VALUE!</v>
      </c>
    </row>
    <row r="940" spans="1:15" ht="13.5">
      <c r="A940" s="59" t="s">
        <v>932</v>
      </c>
      <c r="B940" s="58">
        <v>0</v>
      </c>
      <c r="C940" s="58">
        <v>0</v>
      </c>
      <c r="D940" s="54">
        <v>0</v>
      </c>
      <c r="E940" s="55"/>
      <c r="G940" t="e">
        <v>#VALUE!</v>
      </c>
      <c r="H940" s="56">
        <v>0</v>
      </c>
      <c r="O940" t="e">
        <v>#VALUE!</v>
      </c>
    </row>
    <row r="941" spans="1:15" ht="13.5">
      <c r="A941" s="59" t="s">
        <v>933</v>
      </c>
      <c r="B941" s="58">
        <v>0</v>
      </c>
      <c r="C941" s="58">
        <v>0</v>
      </c>
      <c r="D941" s="54">
        <v>0</v>
      </c>
      <c r="E941" s="55"/>
      <c r="G941" t="e">
        <v>#VALUE!</v>
      </c>
      <c r="H941" s="56">
        <v>0</v>
      </c>
      <c r="O941" t="e">
        <v>#VALUE!</v>
      </c>
    </row>
    <row r="942" spans="1:15" ht="13.5">
      <c r="A942" s="59" t="s">
        <v>934</v>
      </c>
      <c r="B942" s="58">
        <v>0</v>
      </c>
      <c r="C942" s="58">
        <v>0</v>
      </c>
      <c r="D942" s="54">
        <v>0</v>
      </c>
      <c r="E942" s="55"/>
      <c r="G942" t="e">
        <v>#VALUE!</v>
      </c>
      <c r="H942" s="56">
        <v>0</v>
      </c>
      <c r="O942" t="e">
        <v>#VALUE!</v>
      </c>
    </row>
    <row r="943" spans="1:15" ht="13.5">
      <c r="A943" s="59" t="s">
        <v>935</v>
      </c>
      <c r="B943" s="58">
        <v>0</v>
      </c>
      <c r="C943" s="58">
        <v>0</v>
      </c>
      <c r="D943" s="54">
        <v>0</v>
      </c>
      <c r="E943" s="55"/>
      <c r="G943" t="e">
        <v>#VALUE!</v>
      </c>
      <c r="H943" s="56">
        <v>0</v>
      </c>
      <c r="O943" t="e">
        <v>#VALUE!</v>
      </c>
    </row>
    <row r="944" spans="1:15" ht="13.5">
      <c r="A944" s="59" t="s">
        <v>936</v>
      </c>
      <c r="B944" s="58">
        <v>0</v>
      </c>
      <c r="C944" s="58">
        <v>0</v>
      </c>
      <c r="D944" s="54">
        <v>0</v>
      </c>
      <c r="E944" s="55"/>
      <c r="G944" t="e">
        <v>#VALUE!</v>
      </c>
      <c r="H944" s="56">
        <v>0</v>
      </c>
      <c r="O944" t="e">
        <v>#VALUE!</v>
      </c>
    </row>
    <row r="945" spans="1:15" ht="13.5">
      <c r="A945" s="59" t="s">
        <v>937</v>
      </c>
      <c r="B945" s="58">
        <v>0</v>
      </c>
      <c r="C945" s="58">
        <v>0</v>
      </c>
      <c r="D945" s="54">
        <v>0</v>
      </c>
      <c r="E945" s="55"/>
      <c r="G945" t="e">
        <v>#VALUE!</v>
      </c>
      <c r="H945" s="56">
        <v>0</v>
      </c>
      <c r="O945" t="e">
        <v>#VALUE!</v>
      </c>
    </row>
    <row r="946" spans="1:15" ht="13.5">
      <c r="A946" s="57" t="s">
        <v>938</v>
      </c>
      <c r="B946" s="58">
        <v>18592</v>
      </c>
      <c r="C946" s="58">
        <v>15862</v>
      </c>
      <c r="D946" s="54">
        <v>-2730</v>
      </c>
      <c r="E946" s="55"/>
      <c r="G946" s="56" t="e">
        <v>#VALUE!</v>
      </c>
      <c r="H946" s="56">
        <v>-14067</v>
      </c>
      <c r="O946" s="56" t="e">
        <v>#VALUE!</v>
      </c>
    </row>
    <row r="947" spans="1:15" ht="13.5">
      <c r="A947" s="59" t="s">
        <v>167</v>
      </c>
      <c r="B947" s="58">
        <v>437</v>
      </c>
      <c r="C947" s="58">
        <v>439</v>
      </c>
      <c r="D947" s="54">
        <v>2</v>
      </c>
      <c r="E947" s="55"/>
      <c r="G947" t="e">
        <v>#VALUE!</v>
      </c>
      <c r="H947" s="56">
        <v>88</v>
      </c>
      <c r="O947" t="e">
        <v>#VALUE!</v>
      </c>
    </row>
    <row r="948" spans="1:15" ht="13.5">
      <c r="A948" s="59" t="s">
        <v>168</v>
      </c>
      <c r="B948" s="58">
        <v>149</v>
      </c>
      <c r="C948" s="58">
        <v>149</v>
      </c>
      <c r="D948" s="54">
        <v>0</v>
      </c>
      <c r="E948" s="55"/>
      <c r="G948" t="e">
        <v>#VALUE!</v>
      </c>
      <c r="H948" s="56">
        <v>0</v>
      </c>
      <c r="O948" t="e">
        <v>#VALUE!</v>
      </c>
    </row>
    <row r="949" spans="1:15" ht="13.5">
      <c r="A949" s="59" t="s">
        <v>169</v>
      </c>
      <c r="B949" s="58">
        <v>0</v>
      </c>
      <c r="C949" s="58">
        <v>0</v>
      </c>
      <c r="D949" s="54">
        <v>0</v>
      </c>
      <c r="E949" s="55"/>
      <c r="G949" t="e">
        <v>#VALUE!</v>
      </c>
      <c r="H949" s="56">
        <v>0</v>
      </c>
      <c r="O949" t="e">
        <v>#VALUE!</v>
      </c>
    </row>
    <row r="950" spans="1:15" ht="13.5">
      <c r="A950" s="59" t="s">
        <v>939</v>
      </c>
      <c r="B950" s="58">
        <v>0</v>
      </c>
      <c r="C950" s="58">
        <v>0</v>
      </c>
      <c r="D950" s="54">
        <v>0</v>
      </c>
      <c r="E950" s="55"/>
      <c r="G950" t="e">
        <v>#VALUE!</v>
      </c>
      <c r="H950" s="56">
        <v>0</v>
      </c>
      <c r="O950" t="e">
        <v>#VALUE!</v>
      </c>
    </row>
    <row r="951" spans="1:15" ht="13.5">
      <c r="A951" s="59" t="s">
        <v>940</v>
      </c>
      <c r="B951" s="58">
        <v>0</v>
      </c>
      <c r="C951" s="58">
        <v>0</v>
      </c>
      <c r="D951" s="54">
        <v>0</v>
      </c>
      <c r="E951" s="55"/>
      <c r="G951" t="e">
        <v>#VALUE!</v>
      </c>
      <c r="H951" s="56">
        <v>0</v>
      </c>
      <c r="O951" t="e">
        <v>#VALUE!</v>
      </c>
    </row>
    <row r="952" spans="1:15" ht="13.5">
      <c r="A952" s="59" t="s">
        <v>941</v>
      </c>
      <c r="B952" s="58">
        <v>0</v>
      </c>
      <c r="C952" s="58">
        <v>0</v>
      </c>
      <c r="D952" s="54">
        <v>0</v>
      </c>
      <c r="E952" s="55"/>
      <c r="G952" t="e">
        <v>#VALUE!</v>
      </c>
      <c r="H952" s="56">
        <v>0</v>
      </c>
      <c r="O952" t="e">
        <v>#VALUE!</v>
      </c>
    </row>
    <row r="953" spans="1:15" ht="13.5">
      <c r="A953" s="59" t="s">
        <v>942</v>
      </c>
      <c r="B953" s="58">
        <v>0</v>
      </c>
      <c r="C953" s="58">
        <v>0</v>
      </c>
      <c r="D953" s="54">
        <v>0</v>
      </c>
      <c r="E953" s="55"/>
      <c r="G953" t="e">
        <v>#VALUE!</v>
      </c>
      <c r="H953" s="56">
        <v>0</v>
      </c>
      <c r="O953" t="e">
        <v>#VALUE!</v>
      </c>
    </row>
    <row r="954" spans="1:15" ht="13.5">
      <c r="A954" s="59" t="s">
        <v>943</v>
      </c>
      <c r="B954" s="58">
        <v>0</v>
      </c>
      <c r="C954" s="58">
        <v>0</v>
      </c>
      <c r="D954" s="54">
        <v>0</v>
      </c>
      <c r="E954" s="55"/>
      <c r="G954" t="e">
        <v>#VALUE!</v>
      </c>
      <c r="H954" s="56">
        <v>0</v>
      </c>
      <c r="O954" t="e">
        <v>#VALUE!</v>
      </c>
    </row>
    <row r="955" spans="1:15" ht="13.5">
      <c r="A955" s="59" t="s">
        <v>944</v>
      </c>
      <c r="B955" s="58">
        <v>51</v>
      </c>
      <c r="C955" s="58">
        <v>59</v>
      </c>
      <c r="D955" s="54">
        <v>8</v>
      </c>
      <c r="E955" s="55"/>
      <c r="G955" t="e">
        <v>#VALUE!</v>
      </c>
      <c r="H955" s="56">
        <v>0</v>
      </c>
      <c r="O955" t="e">
        <v>#VALUE!</v>
      </c>
    </row>
    <row r="956" spans="1:15" ht="54">
      <c r="A956" s="59" t="s">
        <v>945</v>
      </c>
      <c r="B956" s="58">
        <v>17955</v>
      </c>
      <c r="C956" s="58">
        <v>15215</v>
      </c>
      <c r="D956" s="54">
        <v>-2740</v>
      </c>
      <c r="E956" s="55" t="s">
        <v>946</v>
      </c>
      <c r="G956" t="e">
        <v>#VALUE!</v>
      </c>
      <c r="H956" s="56"/>
      <c r="O956" t="e">
        <v>#VALUE!</v>
      </c>
    </row>
    <row r="957" spans="1:15" ht="13.5">
      <c r="A957" s="57" t="s">
        <v>947</v>
      </c>
      <c r="B957" s="58">
        <v>0</v>
      </c>
      <c r="C957" s="58">
        <v>0</v>
      </c>
      <c r="D957" s="54">
        <v>0</v>
      </c>
      <c r="E957" s="55"/>
      <c r="G957" s="56" t="e">
        <v>#VALUE!</v>
      </c>
      <c r="H957" s="56">
        <v>0</v>
      </c>
      <c r="O957" s="56" t="e">
        <v>#VALUE!</v>
      </c>
    </row>
    <row r="958" spans="1:15" ht="13.5">
      <c r="A958" s="59" t="s">
        <v>485</v>
      </c>
      <c r="B958" s="58">
        <v>0</v>
      </c>
      <c r="C958" s="58">
        <v>0</v>
      </c>
      <c r="D958" s="54">
        <v>0</v>
      </c>
      <c r="E958" s="55"/>
      <c r="G958" t="e">
        <v>#VALUE!</v>
      </c>
      <c r="H958" s="56">
        <v>0</v>
      </c>
      <c r="O958" t="e">
        <v>#VALUE!</v>
      </c>
    </row>
    <row r="959" spans="1:15" ht="13.5">
      <c r="A959" s="59" t="s">
        <v>948</v>
      </c>
      <c r="B959" s="58">
        <v>0</v>
      </c>
      <c r="C959" s="58">
        <v>0</v>
      </c>
      <c r="D959" s="54">
        <v>0</v>
      </c>
      <c r="E959" s="55"/>
      <c r="G959" t="e">
        <v>#VALUE!</v>
      </c>
      <c r="H959" s="56">
        <v>0</v>
      </c>
      <c r="O959" t="e">
        <v>#VALUE!</v>
      </c>
    </row>
    <row r="960" spans="1:15" ht="13.5">
      <c r="A960" s="59" t="s">
        <v>949</v>
      </c>
      <c r="B960" s="58">
        <v>0</v>
      </c>
      <c r="C960" s="58">
        <v>0</v>
      </c>
      <c r="D960" s="54">
        <v>0</v>
      </c>
      <c r="E960" s="55"/>
      <c r="G960" t="e">
        <v>#VALUE!</v>
      </c>
      <c r="H960" s="56">
        <v>0</v>
      </c>
      <c r="O960" t="e">
        <v>#VALUE!</v>
      </c>
    </row>
    <row r="961" spans="1:15" ht="13.5">
      <c r="A961" s="59" t="s">
        <v>950</v>
      </c>
      <c r="B961" s="58">
        <v>0</v>
      </c>
      <c r="C961" s="58">
        <v>0</v>
      </c>
      <c r="D961" s="54">
        <v>0</v>
      </c>
      <c r="E961" s="55"/>
      <c r="G961" t="e">
        <v>#VALUE!</v>
      </c>
      <c r="H961" s="56">
        <v>0</v>
      </c>
      <c r="O961" t="e">
        <v>#VALUE!</v>
      </c>
    </row>
    <row r="962" spans="1:15" ht="13.5">
      <c r="A962" s="59" t="s">
        <v>951</v>
      </c>
      <c r="B962" s="58">
        <v>0</v>
      </c>
      <c r="C962" s="58">
        <v>0</v>
      </c>
      <c r="D962" s="54">
        <v>0</v>
      </c>
      <c r="E962" s="55"/>
      <c r="G962" t="e">
        <v>#VALUE!</v>
      </c>
      <c r="H962" s="56">
        <v>0</v>
      </c>
      <c r="O962" t="e">
        <v>#VALUE!</v>
      </c>
    </row>
    <row r="963" spans="1:15" ht="13.5">
      <c r="A963" s="57" t="s">
        <v>952</v>
      </c>
      <c r="B963" s="58">
        <v>0</v>
      </c>
      <c r="C963" s="58">
        <v>0</v>
      </c>
      <c r="D963" s="54">
        <v>0</v>
      </c>
      <c r="E963" s="55"/>
      <c r="G963" s="56" t="e">
        <v>#VALUE!</v>
      </c>
      <c r="H963" s="56">
        <v>0</v>
      </c>
      <c r="O963" s="56" t="e">
        <v>#VALUE!</v>
      </c>
    </row>
    <row r="964" spans="1:15" ht="13.5">
      <c r="A964" s="59" t="s">
        <v>953</v>
      </c>
      <c r="B964" s="58">
        <v>0</v>
      </c>
      <c r="C964" s="58">
        <v>0</v>
      </c>
      <c r="D964" s="54">
        <v>0</v>
      </c>
      <c r="E964" s="55"/>
      <c r="G964" t="e">
        <v>#VALUE!</v>
      </c>
      <c r="H964" s="56">
        <v>0</v>
      </c>
      <c r="O964" t="e">
        <v>#VALUE!</v>
      </c>
    </row>
    <row r="965" spans="1:15" ht="13.5">
      <c r="A965" s="59" t="s">
        <v>954</v>
      </c>
      <c r="B965" s="58">
        <v>0</v>
      </c>
      <c r="C965" s="58">
        <v>0</v>
      </c>
      <c r="D965" s="54">
        <v>0</v>
      </c>
      <c r="E965" s="55"/>
      <c r="G965" t="e">
        <v>#VALUE!</v>
      </c>
      <c r="H965" s="56">
        <v>0</v>
      </c>
      <c r="O965" t="e">
        <v>#VALUE!</v>
      </c>
    </row>
    <row r="966" spans="1:15" ht="13.5">
      <c r="A966" s="59" t="s">
        <v>955</v>
      </c>
      <c r="B966" s="58">
        <v>0</v>
      </c>
      <c r="C966" s="58">
        <v>0</v>
      </c>
      <c r="D966" s="54">
        <v>0</v>
      </c>
      <c r="E966" s="55"/>
      <c r="G966" t="e">
        <v>#VALUE!</v>
      </c>
      <c r="H966" s="56">
        <v>0</v>
      </c>
      <c r="O966" t="e">
        <v>#VALUE!</v>
      </c>
    </row>
    <row r="967" spans="1:15" ht="13.5">
      <c r="A967" s="59" t="s">
        <v>956</v>
      </c>
      <c r="B967" s="58">
        <v>0</v>
      </c>
      <c r="C967" s="58">
        <v>0</v>
      </c>
      <c r="D967" s="54">
        <v>0</v>
      </c>
      <c r="E967" s="55"/>
      <c r="G967" t="e">
        <v>#VALUE!</v>
      </c>
      <c r="H967" s="56">
        <v>0</v>
      </c>
      <c r="O967" t="e">
        <v>#VALUE!</v>
      </c>
    </row>
    <row r="968" spans="1:15" ht="13.5">
      <c r="A968" s="59" t="s">
        <v>957</v>
      </c>
      <c r="B968" s="58">
        <v>0</v>
      </c>
      <c r="C968" s="58">
        <v>0</v>
      </c>
      <c r="D968" s="54">
        <v>0</v>
      </c>
      <c r="E968" s="55"/>
      <c r="G968" t="e">
        <v>#VALUE!</v>
      </c>
      <c r="H968" s="56">
        <v>0</v>
      </c>
      <c r="O968" t="e">
        <v>#VALUE!</v>
      </c>
    </row>
    <row r="969" spans="1:15" ht="13.5">
      <c r="A969" s="59" t="s">
        <v>958</v>
      </c>
      <c r="B969" s="58">
        <v>0</v>
      </c>
      <c r="C969" s="58">
        <v>0</v>
      </c>
      <c r="D969" s="54">
        <v>0</v>
      </c>
      <c r="E969" s="55"/>
      <c r="G969" t="e">
        <v>#VALUE!</v>
      </c>
      <c r="H969" s="56">
        <v>0</v>
      </c>
      <c r="O969" t="e">
        <v>#VALUE!</v>
      </c>
    </row>
    <row r="970" spans="1:15" ht="13.5">
      <c r="A970" s="57" t="s">
        <v>959</v>
      </c>
      <c r="B970" s="58">
        <v>1047</v>
      </c>
      <c r="C970" s="58">
        <v>1507</v>
      </c>
      <c r="D970" s="54">
        <v>460</v>
      </c>
      <c r="E970" s="55"/>
      <c r="G970" s="56" t="e">
        <v>#VALUE!</v>
      </c>
      <c r="H970" s="56">
        <v>-337</v>
      </c>
      <c r="O970" s="56" t="e">
        <v>#VALUE!</v>
      </c>
    </row>
    <row r="971" spans="1:15" ht="13.5">
      <c r="A971" s="59" t="s">
        <v>960</v>
      </c>
      <c r="B971" s="58">
        <v>0</v>
      </c>
      <c r="C971" s="58">
        <v>0</v>
      </c>
      <c r="D971" s="54">
        <v>0</v>
      </c>
      <c r="E971" s="55"/>
      <c r="G971" t="e">
        <v>#VALUE!</v>
      </c>
      <c r="H971" s="56">
        <v>0</v>
      </c>
      <c r="O971" t="e">
        <v>#VALUE!</v>
      </c>
    </row>
    <row r="972" spans="1:15" ht="13.5">
      <c r="A972" s="59" t="s">
        <v>961</v>
      </c>
      <c r="B972" s="58">
        <v>0</v>
      </c>
      <c r="C972" s="58">
        <v>0</v>
      </c>
      <c r="D972" s="54">
        <v>0</v>
      </c>
      <c r="E972" s="55"/>
      <c r="G972" t="e">
        <v>#VALUE!</v>
      </c>
      <c r="H972" s="56">
        <v>0</v>
      </c>
      <c r="O972" t="e">
        <v>#VALUE!</v>
      </c>
    </row>
    <row r="973" spans="1:15" ht="13.5">
      <c r="A973" s="59" t="s">
        <v>962</v>
      </c>
      <c r="B973" s="58">
        <v>0</v>
      </c>
      <c r="C973" s="58">
        <v>0</v>
      </c>
      <c r="D973" s="54">
        <v>0</v>
      </c>
      <c r="E973" s="55"/>
      <c r="G973" t="e">
        <v>#VALUE!</v>
      </c>
      <c r="H973" s="56">
        <v>0</v>
      </c>
      <c r="O973" t="e">
        <v>#VALUE!</v>
      </c>
    </row>
    <row r="974" spans="1:15" ht="27">
      <c r="A974" s="59" t="s">
        <v>963</v>
      </c>
      <c r="B974" s="58">
        <v>1047</v>
      </c>
      <c r="C974" s="58">
        <v>1507</v>
      </c>
      <c r="D974" s="54">
        <v>460</v>
      </c>
      <c r="E974" s="55" t="s">
        <v>964</v>
      </c>
      <c r="G974" t="e">
        <v>#VALUE!</v>
      </c>
      <c r="H974" s="56">
        <v>-337</v>
      </c>
      <c r="O974" t="e">
        <v>#VALUE!</v>
      </c>
    </row>
    <row r="975" spans="1:15" ht="13.5">
      <c r="A975" s="59" t="s">
        <v>965</v>
      </c>
      <c r="B975" s="58">
        <v>0</v>
      </c>
      <c r="C975" s="58">
        <v>0</v>
      </c>
      <c r="D975" s="54">
        <v>0</v>
      </c>
      <c r="E975" s="55"/>
      <c r="G975" t="e">
        <v>#VALUE!</v>
      </c>
      <c r="H975" s="56">
        <v>0</v>
      </c>
      <c r="O975" t="e">
        <v>#VALUE!</v>
      </c>
    </row>
    <row r="976" spans="1:15" ht="13.5">
      <c r="A976" s="59" t="s">
        <v>966</v>
      </c>
      <c r="B976" s="58">
        <v>0</v>
      </c>
      <c r="C976" s="58">
        <v>0</v>
      </c>
      <c r="D976" s="54">
        <v>0</v>
      </c>
      <c r="E976" s="55"/>
      <c r="G976" t="e">
        <v>#VALUE!</v>
      </c>
      <c r="H976" s="56">
        <v>0</v>
      </c>
      <c r="O976" t="e">
        <v>#VALUE!</v>
      </c>
    </row>
    <row r="977" spans="1:15" ht="13.5">
      <c r="A977" s="57" t="s">
        <v>967</v>
      </c>
      <c r="B977" s="58">
        <v>0</v>
      </c>
      <c r="C977" s="58">
        <v>0</v>
      </c>
      <c r="D977" s="54">
        <v>0</v>
      </c>
      <c r="E977" s="55"/>
      <c r="G977" s="56" t="e">
        <v>#VALUE!</v>
      </c>
      <c r="H977" s="56">
        <v>0</v>
      </c>
      <c r="O977" s="56" t="e">
        <v>#VALUE!</v>
      </c>
    </row>
    <row r="978" spans="1:15" ht="13.5">
      <c r="A978" s="59" t="s">
        <v>968</v>
      </c>
      <c r="B978" s="58">
        <v>0</v>
      </c>
      <c r="C978" s="58">
        <v>0</v>
      </c>
      <c r="D978" s="54">
        <v>0</v>
      </c>
      <c r="E978" s="55"/>
      <c r="G978" t="e">
        <v>#VALUE!</v>
      </c>
      <c r="H978" s="56">
        <v>0</v>
      </c>
      <c r="O978" t="e">
        <v>#VALUE!</v>
      </c>
    </row>
    <row r="979" spans="1:15" ht="13.5">
      <c r="A979" s="59" t="s">
        <v>969</v>
      </c>
      <c r="B979" s="58">
        <v>0</v>
      </c>
      <c r="C979" s="58">
        <v>0</v>
      </c>
      <c r="D979" s="54">
        <v>0</v>
      </c>
      <c r="E979" s="55"/>
      <c r="G979" t="e">
        <v>#VALUE!</v>
      </c>
      <c r="H979" s="56">
        <v>0</v>
      </c>
      <c r="O979" t="e">
        <v>#VALUE!</v>
      </c>
    </row>
    <row r="980" spans="1:15" ht="13.5">
      <c r="A980" s="57" t="s">
        <v>970</v>
      </c>
      <c r="B980" s="58">
        <v>25</v>
      </c>
      <c r="C980" s="58">
        <v>146</v>
      </c>
      <c r="D980" s="54">
        <v>121</v>
      </c>
      <c r="E980" s="55"/>
      <c r="G980" s="56" t="e">
        <v>#VALUE!</v>
      </c>
      <c r="H980" s="56">
        <v>229</v>
      </c>
      <c r="O980" s="56" t="e">
        <v>#VALUE!</v>
      </c>
    </row>
    <row r="981" spans="1:15" ht="13.5">
      <c r="A981" s="59" t="s">
        <v>971</v>
      </c>
      <c r="B981" s="58">
        <v>0</v>
      </c>
      <c r="C981" s="58">
        <v>0</v>
      </c>
      <c r="D981" s="54">
        <v>0</v>
      </c>
      <c r="E981" s="55"/>
      <c r="G981" t="e">
        <v>#VALUE!</v>
      </c>
      <c r="H981" s="56">
        <v>0</v>
      </c>
      <c r="O981" t="e">
        <v>#VALUE!</v>
      </c>
    </row>
    <row r="982" spans="1:15" ht="27">
      <c r="A982" s="59" t="s">
        <v>972</v>
      </c>
      <c r="B982" s="58">
        <v>25</v>
      </c>
      <c r="C982" s="58">
        <v>146</v>
      </c>
      <c r="D982" s="54">
        <v>121</v>
      </c>
      <c r="E982" s="55" t="s">
        <v>973</v>
      </c>
      <c r="G982" t="e">
        <v>#VALUE!</v>
      </c>
      <c r="H982" s="56">
        <v>229</v>
      </c>
      <c r="O982" t="e">
        <v>#VALUE!</v>
      </c>
    </row>
    <row r="983" spans="1:15" ht="13.5">
      <c r="A983" s="57" t="s">
        <v>118</v>
      </c>
      <c r="B983" s="58">
        <v>71380</v>
      </c>
      <c r="C983" s="58">
        <v>73608</v>
      </c>
      <c r="D983" s="54">
        <v>2228</v>
      </c>
      <c r="E983" s="55"/>
      <c r="G983" s="56" t="e">
        <v>#VALUE!</v>
      </c>
      <c r="H983" s="56">
        <v>-32148</v>
      </c>
      <c r="O983" s="56" t="e">
        <v>#VALUE!</v>
      </c>
    </row>
    <row r="984" spans="1:15" ht="13.5">
      <c r="A984" s="57" t="s">
        <v>974</v>
      </c>
      <c r="B984" s="58">
        <v>46259</v>
      </c>
      <c r="C984" s="58">
        <v>31216</v>
      </c>
      <c r="D984" s="54">
        <v>-15043</v>
      </c>
      <c r="E984" s="55"/>
      <c r="G984" s="56" t="e">
        <v>#VALUE!</v>
      </c>
      <c r="H984" s="56">
        <v>-34730</v>
      </c>
      <c r="O984" s="56" t="e">
        <v>#VALUE!</v>
      </c>
    </row>
    <row r="985" spans="1:15" ht="13.5">
      <c r="A985" s="59" t="s">
        <v>167</v>
      </c>
      <c r="B985" s="58">
        <v>633</v>
      </c>
      <c r="C985" s="58">
        <v>744</v>
      </c>
      <c r="D985" s="54">
        <v>111</v>
      </c>
      <c r="E985" s="55"/>
      <c r="G985" t="e">
        <v>#VALUE!</v>
      </c>
      <c r="H985" s="56">
        <v>56</v>
      </c>
      <c r="O985" t="e">
        <v>#VALUE!</v>
      </c>
    </row>
    <row r="986" spans="1:15" ht="13.5">
      <c r="A986" s="59" t="s">
        <v>168</v>
      </c>
      <c r="B986" s="58">
        <v>260</v>
      </c>
      <c r="C986" s="58">
        <v>260</v>
      </c>
      <c r="D986" s="54">
        <v>0</v>
      </c>
      <c r="E986" s="55"/>
      <c r="G986" t="e">
        <v>#VALUE!</v>
      </c>
      <c r="H986" s="56">
        <v>-200</v>
      </c>
      <c r="O986" t="e">
        <v>#VALUE!</v>
      </c>
    </row>
    <row r="987" spans="1:15" ht="13.5">
      <c r="A987" s="59" t="s">
        <v>169</v>
      </c>
      <c r="B987" s="58">
        <v>0</v>
      </c>
      <c r="C987" s="58">
        <v>0</v>
      </c>
      <c r="D987" s="54">
        <v>0</v>
      </c>
      <c r="E987" s="55"/>
      <c r="G987" t="e">
        <v>#VALUE!</v>
      </c>
      <c r="H987" s="56">
        <v>0</v>
      </c>
      <c r="O987" t="e">
        <v>#VALUE!</v>
      </c>
    </row>
    <row r="988" spans="1:15" ht="13.5">
      <c r="A988" s="59" t="s">
        <v>975</v>
      </c>
      <c r="B988" s="58">
        <v>0</v>
      </c>
      <c r="C988" s="58">
        <v>20115</v>
      </c>
      <c r="D988" s="54">
        <v>20115</v>
      </c>
      <c r="E988" s="55" t="s">
        <v>976</v>
      </c>
      <c r="G988" t="e">
        <v>#VALUE!</v>
      </c>
      <c r="H988" s="56">
        <v>1204</v>
      </c>
      <c r="I988" t="e">
        <v>#VALUE!</v>
      </c>
      <c r="O988" t="e">
        <v>#VALUE!</v>
      </c>
    </row>
    <row r="989" spans="1:15" ht="27">
      <c r="A989" s="59" t="s">
        <v>977</v>
      </c>
      <c r="B989" s="58">
        <v>4883</v>
      </c>
      <c r="C989" s="58">
        <v>2494</v>
      </c>
      <c r="D989" s="54">
        <v>-2389</v>
      </c>
      <c r="E989" s="55" t="s">
        <v>978</v>
      </c>
      <c r="G989" t="e">
        <v>#VALUE!</v>
      </c>
      <c r="H989" s="56">
        <v>-2730</v>
      </c>
      <c r="O989" t="e">
        <v>#VALUE!</v>
      </c>
    </row>
    <row r="990" spans="1:15" ht="13.5">
      <c r="A990" s="59" t="s">
        <v>979</v>
      </c>
      <c r="B990" s="58">
        <v>0</v>
      </c>
      <c r="C990" s="58">
        <v>0</v>
      </c>
      <c r="D990" s="54">
        <v>0</v>
      </c>
      <c r="E990" s="55"/>
      <c r="G990" t="e">
        <v>#VALUE!</v>
      </c>
      <c r="H990" s="56">
        <v>0</v>
      </c>
      <c r="O990" t="e">
        <v>#VALUE!</v>
      </c>
    </row>
    <row r="991" spans="1:15" ht="13.5">
      <c r="A991" s="59" t="s">
        <v>980</v>
      </c>
      <c r="B991" s="58">
        <v>0</v>
      </c>
      <c r="C991" s="58">
        <v>0</v>
      </c>
      <c r="D991" s="54">
        <v>0</v>
      </c>
      <c r="E991" s="55"/>
      <c r="G991" t="e">
        <v>#VALUE!</v>
      </c>
      <c r="H991" s="56">
        <v>0</v>
      </c>
      <c r="O991" t="e">
        <v>#VALUE!</v>
      </c>
    </row>
    <row r="992" spans="1:15" ht="13.5">
      <c r="A992" s="59" t="s">
        <v>981</v>
      </c>
      <c r="B992" s="58">
        <v>0</v>
      </c>
      <c r="C992" s="58">
        <v>0</v>
      </c>
      <c r="D992" s="54">
        <v>0</v>
      </c>
      <c r="E992" s="55"/>
      <c r="G992" t="e">
        <v>#VALUE!</v>
      </c>
      <c r="H992" s="56">
        <v>0</v>
      </c>
      <c r="O992" t="e">
        <v>#VALUE!</v>
      </c>
    </row>
    <row r="993" spans="1:15" ht="27">
      <c r="A993" s="59" t="s">
        <v>982</v>
      </c>
      <c r="B993" s="58">
        <v>3625</v>
      </c>
      <c r="C993" s="58">
        <v>1724</v>
      </c>
      <c r="D993" s="54">
        <v>-1901</v>
      </c>
      <c r="E993" s="55" t="s">
        <v>983</v>
      </c>
      <c r="G993" t="e">
        <v>#VALUE!</v>
      </c>
      <c r="H993" s="56">
        <v>-1725</v>
      </c>
      <c r="O993" t="e">
        <v>#VALUE!</v>
      </c>
    </row>
    <row r="994" spans="1:15" ht="13.5">
      <c r="A994" s="59" t="s">
        <v>984</v>
      </c>
      <c r="B994" s="58">
        <v>0</v>
      </c>
      <c r="C994" s="58">
        <v>0</v>
      </c>
      <c r="D994" s="54">
        <v>0</v>
      </c>
      <c r="E994" s="55"/>
      <c r="G994" t="e">
        <v>#VALUE!</v>
      </c>
      <c r="H994" s="56">
        <v>0</v>
      </c>
      <c r="O994" t="e">
        <v>#VALUE!</v>
      </c>
    </row>
    <row r="995" spans="1:15" ht="13.5">
      <c r="A995" s="59" t="s">
        <v>985</v>
      </c>
      <c r="B995" s="58">
        <v>0</v>
      </c>
      <c r="C995" s="58">
        <v>0</v>
      </c>
      <c r="D995" s="54">
        <v>0</v>
      </c>
      <c r="E995" s="55"/>
      <c r="G995" t="e">
        <v>#VALUE!</v>
      </c>
      <c r="H995" s="56">
        <v>0</v>
      </c>
      <c r="O995" t="e">
        <v>#VALUE!</v>
      </c>
    </row>
    <row r="996" spans="1:15" ht="13.5">
      <c r="A996" s="59" t="s">
        <v>986</v>
      </c>
      <c r="B996" s="58">
        <v>0</v>
      </c>
      <c r="C996" s="58">
        <v>0</v>
      </c>
      <c r="D996" s="54">
        <v>0</v>
      </c>
      <c r="E996" s="55"/>
      <c r="G996" t="e">
        <v>#VALUE!</v>
      </c>
      <c r="H996" s="56">
        <v>0</v>
      </c>
      <c r="O996" t="e">
        <v>#VALUE!</v>
      </c>
    </row>
    <row r="997" spans="1:15" ht="13.5">
      <c r="A997" s="59" t="s">
        <v>987</v>
      </c>
      <c r="B997" s="58">
        <v>0</v>
      </c>
      <c r="C997" s="58">
        <v>0</v>
      </c>
      <c r="D997" s="54">
        <v>0</v>
      </c>
      <c r="E997" s="55"/>
      <c r="G997" t="e">
        <v>#VALUE!</v>
      </c>
      <c r="H997" s="56">
        <v>0</v>
      </c>
      <c r="O997" t="e">
        <v>#VALUE!</v>
      </c>
    </row>
    <row r="998" spans="1:15" ht="13.5">
      <c r="A998" s="59" t="s">
        <v>988</v>
      </c>
      <c r="B998" s="58">
        <v>0</v>
      </c>
      <c r="C998" s="58">
        <v>0</v>
      </c>
      <c r="D998" s="54">
        <v>0</v>
      </c>
      <c r="E998" s="55"/>
      <c r="G998" t="e">
        <v>#VALUE!</v>
      </c>
      <c r="H998" s="56">
        <v>0</v>
      </c>
      <c r="O998" t="e">
        <v>#VALUE!</v>
      </c>
    </row>
    <row r="999" spans="1:15" ht="13.5">
      <c r="A999" s="59" t="s">
        <v>989</v>
      </c>
      <c r="B999" s="58">
        <v>0</v>
      </c>
      <c r="C999" s="58">
        <v>0</v>
      </c>
      <c r="D999" s="54">
        <v>0</v>
      </c>
      <c r="E999" s="55"/>
      <c r="G999" t="e">
        <v>#VALUE!</v>
      </c>
      <c r="H999" s="56">
        <v>0</v>
      </c>
      <c r="O999" t="e">
        <v>#VALUE!</v>
      </c>
    </row>
    <row r="1000" spans="1:15" ht="13.5">
      <c r="A1000" s="59" t="s">
        <v>990</v>
      </c>
      <c r="B1000" s="58">
        <v>0</v>
      </c>
      <c r="C1000" s="58">
        <v>0</v>
      </c>
      <c r="D1000" s="54">
        <v>0</v>
      </c>
      <c r="E1000" s="55"/>
      <c r="G1000" t="e">
        <v>#VALUE!</v>
      </c>
      <c r="H1000" s="56">
        <v>0</v>
      </c>
      <c r="O1000" t="e">
        <v>#VALUE!</v>
      </c>
    </row>
    <row r="1001" spans="1:15" ht="13.5">
      <c r="A1001" s="59" t="s">
        <v>991</v>
      </c>
      <c r="B1001" s="58">
        <v>0</v>
      </c>
      <c r="C1001" s="58">
        <v>0</v>
      </c>
      <c r="D1001" s="54">
        <v>0</v>
      </c>
      <c r="E1001" s="55"/>
      <c r="G1001" t="e">
        <v>#VALUE!</v>
      </c>
      <c r="H1001" s="56">
        <v>0</v>
      </c>
      <c r="O1001" t="e">
        <v>#VALUE!</v>
      </c>
    </row>
    <row r="1002" spans="1:15" ht="13.5">
      <c r="A1002" s="59" t="s">
        <v>992</v>
      </c>
      <c r="B1002" s="58">
        <v>0</v>
      </c>
      <c r="C1002" s="58">
        <v>0</v>
      </c>
      <c r="D1002" s="54">
        <v>0</v>
      </c>
      <c r="E1002" s="55"/>
      <c r="G1002" t="e">
        <v>#VALUE!</v>
      </c>
      <c r="H1002" s="56">
        <v>0</v>
      </c>
      <c r="O1002" t="e">
        <v>#VALUE!</v>
      </c>
    </row>
    <row r="1003" spans="1:15" ht="13.5">
      <c r="A1003" s="59" t="s">
        <v>993</v>
      </c>
      <c r="B1003" s="58">
        <v>0</v>
      </c>
      <c r="C1003" s="58">
        <v>0</v>
      </c>
      <c r="D1003" s="54">
        <v>0</v>
      </c>
      <c r="E1003" s="55"/>
      <c r="G1003" t="e">
        <v>#VALUE!</v>
      </c>
      <c r="H1003" s="56">
        <v>0</v>
      </c>
      <c r="O1003" t="e">
        <v>#VALUE!</v>
      </c>
    </row>
    <row r="1004" spans="1:15" ht="13.5">
      <c r="A1004" s="59" t="s">
        <v>994</v>
      </c>
      <c r="B1004" s="58">
        <v>0</v>
      </c>
      <c r="C1004" s="58">
        <v>0</v>
      </c>
      <c r="D1004" s="54">
        <v>0</v>
      </c>
      <c r="E1004" s="55"/>
      <c r="G1004" t="e">
        <v>#VALUE!</v>
      </c>
      <c r="H1004" s="56">
        <v>0</v>
      </c>
      <c r="O1004" t="e">
        <v>#VALUE!</v>
      </c>
    </row>
    <row r="1005" spans="1:15" ht="13.5">
      <c r="A1005" s="59" t="s">
        <v>995</v>
      </c>
      <c r="B1005" s="58">
        <v>938</v>
      </c>
      <c r="C1005" s="58">
        <v>938</v>
      </c>
      <c r="D1005" s="54">
        <v>0</v>
      </c>
      <c r="E1005" s="55"/>
      <c r="G1005" t="e">
        <v>#VALUE!</v>
      </c>
      <c r="H1005" s="56">
        <v>-938</v>
      </c>
      <c r="O1005" t="e">
        <v>#VALUE!</v>
      </c>
    </row>
    <row r="1006" spans="1:15" ht="27">
      <c r="A1006" s="59" t="s">
        <v>996</v>
      </c>
      <c r="B1006" s="58">
        <v>35920</v>
      </c>
      <c r="C1006" s="58">
        <v>4941</v>
      </c>
      <c r="D1006" s="54">
        <v>-30979</v>
      </c>
      <c r="E1006" s="55" t="s">
        <v>997</v>
      </c>
      <c r="F1006" s="60"/>
      <c r="G1006" s="60" t="e">
        <v>#VALUE!</v>
      </c>
      <c r="H1006" s="61">
        <v>-30397</v>
      </c>
      <c r="I1006" s="60" t="e">
        <v>#VALUE!</v>
      </c>
      <c r="J1006" s="60"/>
      <c r="K1006" s="60"/>
      <c r="L1006" s="60"/>
      <c r="M1006" s="60"/>
      <c r="N1006" s="60" t="s">
        <v>998</v>
      </c>
      <c r="O1006" t="e">
        <v>#VALUE!</v>
      </c>
    </row>
    <row r="1007" spans="1:15" ht="13.5">
      <c r="A1007" s="57" t="s">
        <v>999</v>
      </c>
      <c r="B1007" s="58">
        <v>0</v>
      </c>
      <c r="C1007" s="58">
        <v>12000</v>
      </c>
      <c r="D1007" s="54">
        <v>12000</v>
      </c>
      <c r="E1007" s="55"/>
      <c r="G1007" s="56" t="e">
        <v>#VALUE!</v>
      </c>
      <c r="H1007" s="56">
        <v>500</v>
      </c>
      <c r="O1007" s="56" t="e">
        <v>#VALUE!</v>
      </c>
    </row>
    <row r="1008" spans="1:15" ht="13.5">
      <c r="A1008" s="59" t="s">
        <v>167</v>
      </c>
      <c r="B1008" s="58">
        <v>0</v>
      </c>
      <c r="C1008" s="58">
        <v>0</v>
      </c>
      <c r="D1008" s="54">
        <v>0</v>
      </c>
      <c r="E1008" s="55"/>
      <c r="G1008" t="e">
        <v>#VALUE!</v>
      </c>
      <c r="H1008" s="56">
        <v>0</v>
      </c>
      <c r="O1008" t="e">
        <v>#VALUE!</v>
      </c>
    </row>
    <row r="1009" spans="1:15" ht="13.5">
      <c r="A1009" s="59" t="s">
        <v>168</v>
      </c>
      <c r="B1009" s="58">
        <v>0</v>
      </c>
      <c r="C1009" s="58">
        <v>0</v>
      </c>
      <c r="D1009" s="54">
        <v>0</v>
      </c>
      <c r="E1009" s="55"/>
      <c r="G1009" t="e">
        <v>#VALUE!</v>
      </c>
      <c r="H1009" s="56">
        <v>0</v>
      </c>
      <c r="O1009" t="e">
        <v>#VALUE!</v>
      </c>
    </row>
    <row r="1010" spans="1:15" ht="13.5">
      <c r="A1010" s="59" t="s">
        <v>169</v>
      </c>
      <c r="B1010" s="58">
        <v>0</v>
      </c>
      <c r="C1010" s="58">
        <v>0</v>
      </c>
      <c r="D1010" s="54">
        <v>0</v>
      </c>
      <c r="E1010" s="55"/>
      <c r="G1010" t="e">
        <v>#VALUE!</v>
      </c>
      <c r="H1010" s="56">
        <v>0</v>
      </c>
      <c r="O1010" t="e">
        <v>#VALUE!</v>
      </c>
    </row>
    <row r="1011" spans="1:15" ht="13.5">
      <c r="A1011" s="59" t="s">
        <v>1000</v>
      </c>
      <c r="B1011" s="58">
        <v>0</v>
      </c>
      <c r="C1011" s="58">
        <v>0</v>
      </c>
      <c r="D1011" s="54">
        <v>0</v>
      </c>
      <c r="E1011" s="55"/>
      <c r="G1011" t="e">
        <v>#VALUE!</v>
      </c>
      <c r="H1011" s="56">
        <v>0</v>
      </c>
      <c r="O1011" t="e">
        <v>#VALUE!</v>
      </c>
    </row>
    <row r="1012" spans="1:15" ht="13.5">
      <c r="A1012" s="59" t="s">
        <v>1001</v>
      </c>
      <c r="B1012" s="58">
        <v>0</v>
      </c>
      <c r="C1012" s="58">
        <v>0</v>
      </c>
      <c r="D1012" s="54">
        <v>0</v>
      </c>
      <c r="E1012" s="55"/>
      <c r="G1012" t="e">
        <v>#VALUE!</v>
      </c>
      <c r="H1012" s="56">
        <v>0</v>
      </c>
      <c r="O1012" t="e">
        <v>#VALUE!</v>
      </c>
    </row>
    <row r="1013" spans="1:15" ht="13.5">
      <c r="A1013" s="59" t="s">
        <v>1002</v>
      </c>
      <c r="B1013" s="58">
        <v>0</v>
      </c>
      <c r="C1013" s="58">
        <v>0</v>
      </c>
      <c r="D1013" s="54">
        <v>0</v>
      </c>
      <c r="E1013" s="55"/>
      <c r="G1013" t="e">
        <v>#VALUE!</v>
      </c>
      <c r="H1013" s="56">
        <v>0</v>
      </c>
      <c r="O1013" t="e">
        <v>#VALUE!</v>
      </c>
    </row>
    <row r="1014" spans="1:15" ht="13.5">
      <c r="A1014" s="59" t="s">
        <v>1003</v>
      </c>
      <c r="B1014" s="58">
        <v>0</v>
      </c>
      <c r="C1014" s="58">
        <v>0</v>
      </c>
      <c r="D1014" s="54">
        <v>0</v>
      </c>
      <c r="E1014" s="55"/>
      <c r="G1014" t="e">
        <v>#VALUE!</v>
      </c>
      <c r="H1014" s="56">
        <v>0</v>
      </c>
      <c r="O1014" t="e">
        <v>#VALUE!</v>
      </c>
    </row>
    <row r="1015" spans="1:15" ht="13.5">
      <c r="A1015" s="59" t="s">
        <v>1004</v>
      </c>
      <c r="B1015" s="58">
        <v>0</v>
      </c>
      <c r="C1015" s="58">
        <v>0</v>
      </c>
      <c r="D1015" s="54">
        <v>0</v>
      </c>
      <c r="E1015" s="55"/>
      <c r="G1015" t="e">
        <v>#VALUE!</v>
      </c>
      <c r="H1015" s="56">
        <v>0</v>
      </c>
      <c r="O1015" t="e">
        <v>#VALUE!</v>
      </c>
    </row>
    <row r="1016" spans="1:15" ht="13.5">
      <c r="A1016" s="59" t="s">
        <v>1005</v>
      </c>
      <c r="B1016" s="58">
        <v>0</v>
      </c>
      <c r="C1016" s="58">
        <v>12000</v>
      </c>
      <c r="D1016" s="54">
        <v>12000</v>
      </c>
      <c r="E1016" s="55" t="s">
        <v>1006</v>
      </c>
      <c r="G1016" t="e">
        <v>#VALUE!</v>
      </c>
      <c r="H1016" s="56">
        <v>500</v>
      </c>
      <c r="O1016" t="e">
        <v>#VALUE!</v>
      </c>
    </row>
    <row r="1017" spans="1:15" ht="13.5">
      <c r="A1017" s="57" t="s">
        <v>1007</v>
      </c>
      <c r="B1017" s="58">
        <v>25121</v>
      </c>
      <c r="C1017" s="58">
        <v>25124</v>
      </c>
      <c r="D1017" s="54">
        <v>3</v>
      </c>
      <c r="E1017" s="55"/>
      <c r="G1017" s="56" t="e">
        <v>#VALUE!</v>
      </c>
      <c r="H1017" s="56">
        <v>-3076</v>
      </c>
      <c r="O1017" s="56" t="e">
        <v>#VALUE!</v>
      </c>
    </row>
    <row r="1018" spans="1:15" ht="13.5">
      <c r="A1018" s="59" t="s">
        <v>167</v>
      </c>
      <c r="B1018" s="58">
        <v>0</v>
      </c>
      <c r="C1018" s="58">
        <v>0</v>
      </c>
      <c r="D1018" s="54">
        <v>0</v>
      </c>
      <c r="E1018" s="55"/>
      <c r="G1018" t="e">
        <v>#VALUE!</v>
      </c>
      <c r="H1018" s="56">
        <v>0</v>
      </c>
      <c r="O1018" t="e">
        <v>#VALUE!</v>
      </c>
    </row>
    <row r="1019" spans="1:15" ht="13.5">
      <c r="A1019" s="59" t="s">
        <v>168</v>
      </c>
      <c r="B1019" s="58">
        <v>0</v>
      </c>
      <c r="C1019" s="58">
        <v>0</v>
      </c>
      <c r="D1019" s="54">
        <v>0</v>
      </c>
      <c r="E1019" s="55"/>
      <c r="G1019" t="e">
        <v>#VALUE!</v>
      </c>
      <c r="H1019" s="56">
        <v>0</v>
      </c>
      <c r="O1019" t="e">
        <v>#VALUE!</v>
      </c>
    </row>
    <row r="1020" spans="1:15" ht="13.5">
      <c r="A1020" s="59" t="s">
        <v>169</v>
      </c>
      <c r="B1020" s="58">
        <v>0</v>
      </c>
      <c r="C1020" s="58">
        <v>0</v>
      </c>
      <c r="D1020" s="54">
        <v>0</v>
      </c>
      <c r="E1020" s="55"/>
      <c r="G1020" t="e">
        <v>#VALUE!</v>
      </c>
      <c r="H1020" s="56">
        <v>0</v>
      </c>
      <c r="O1020" t="e">
        <v>#VALUE!</v>
      </c>
    </row>
    <row r="1021" spans="1:15" ht="13.5">
      <c r="A1021" s="59" t="s">
        <v>1008</v>
      </c>
      <c r="B1021" s="58">
        <v>0</v>
      </c>
      <c r="C1021" s="58">
        <v>0</v>
      </c>
      <c r="D1021" s="54">
        <v>0</v>
      </c>
      <c r="E1021" s="55"/>
      <c r="G1021" t="e">
        <v>#VALUE!</v>
      </c>
      <c r="H1021" s="56">
        <v>0</v>
      </c>
      <c r="O1021" t="e">
        <v>#VALUE!</v>
      </c>
    </row>
    <row r="1022" spans="1:15" ht="13.5">
      <c r="A1022" s="59" t="s">
        <v>1009</v>
      </c>
      <c r="B1022" s="58">
        <v>0</v>
      </c>
      <c r="C1022" s="58">
        <v>0</v>
      </c>
      <c r="D1022" s="54">
        <v>0</v>
      </c>
      <c r="E1022" s="55"/>
      <c r="G1022" t="e">
        <v>#VALUE!</v>
      </c>
      <c r="H1022" s="56">
        <v>0</v>
      </c>
      <c r="O1022" t="e">
        <v>#VALUE!</v>
      </c>
    </row>
    <row r="1023" spans="1:15" ht="13.5">
      <c r="A1023" s="59" t="s">
        <v>1010</v>
      </c>
      <c r="B1023" s="58">
        <v>0</v>
      </c>
      <c r="C1023" s="58">
        <v>0</v>
      </c>
      <c r="D1023" s="54">
        <v>0</v>
      </c>
      <c r="E1023" s="55"/>
      <c r="G1023" t="e">
        <v>#VALUE!</v>
      </c>
      <c r="H1023" s="56">
        <v>0</v>
      </c>
      <c r="O1023" t="e">
        <v>#VALUE!</v>
      </c>
    </row>
    <row r="1024" spans="1:15" ht="13.5">
      <c r="A1024" s="59" t="s">
        <v>1011</v>
      </c>
      <c r="B1024" s="58">
        <v>31</v>
      </c>
      <c r="C1024" s="58">
        <v>32</v>
      </c>
      <c r="D1024" s="54">
        <v>1</v>
      </c>
      <c r="E1024" s="55"/>
      <c r="G1024" t="e">
        <v>#VALUE!</v>
      </c>
      <c r="H1024" s="56">
        <v>1</v>
      </c>
      <c r="O1024" t="e">
        <v>#VALUE!</v>
      </c>
    </row>
    <row r="1025" spans="1:15" ht="13.5">
      <c r="A1025" s="59" t="s">
        <v>1012</v>
      </c>
      <c r="B1025" s="58">
        <v>0</v>
      </c>
      <c r="C1025" s="58">
        <v>0</v>
      </c>
      <c r="D1025" s="54">
        <v>0</v>
      </c>
      <c r="E1025" s="55"/>
      <c r="G1025" t="e">
        <v>#VALUE!</v>
      </c>
      <c r="H1025" s="56">
        <v>0</v>
      </c>
      <c r="O1025" t="e">
        <v>#VALUE!</v>
      </c>
    </row>
    <row r="1026" spans="1:15" ht="13.5">
      <c r="A1026" s="59" t="s">
        <v>1013</v>
      </c>
      <c r="B1026" s="58">
        <v>25090</v>
      </c>
      <c r="C1026" s="58">
        <v>25092</v>
      </c>
      <c r="D1026" s="54">
        <v>2</v>
      </c>
      <c r="E1026" s="55"/>
      <c r="G1026" t="e">
        <v>#VALUE!</v>
      </c>
      <c r="H1026" s="56">
        <v>-3077</v>
      </c>
      <c r="O1026" t="e">
        <v>#VALUE!</v>
      </c>
    </row>
    <row r="1027" spans="1:15" ht="13.5">
      <c r="A1027" s="57" t="s">
        <v>1014</v>
      </c>
      <c r="B1027" s="58">
        <v>0</v>
      </c>
      <c r="C1027" s="58">
        <v>1268</v>
      </c>
      <c r="D1027" s="54">
        <v>1268</v>
      </c>
      <c r="E1027" s="55"/>
      <c r="G1027" s="56" t="e">
        <v>#VALUE!</v>
      </c>
      <c r="H1027" s="56">
        <v>1105</v>
      </c>
      <c r="O1027" s="56" t="e">
        <v>#VALUE!</v>
      </c>
    </row>
    <row r="1028" spans="1:15" ht="13.5">
      <c r="A1028" s="59" t="s">
        <v>1015</v>
      </c>
      <c r="B1028" s="58">
        <v>0</v>
      </c>
      <c r="C1028" s="58">
        <v>0</v>
      </c>
      <c r="D1028" s="54">
        <v>0</v>
      </c>
      <c r="E1028" s="55"/>
      <c r="G1028" t="e">
        <v>#VALUE!</v>
      </c>
      <c r="H1028" s="56">
        <v>0</v>
      </c>
      <c r="O1028" t="e">
        <v>#VALUE!</v>
      </c>
    </row>
    <row r="1029" spans="1:15" ht="13.5">
      <c r="A1029" s="59" t="s">
        <v>1016</v>
      </c>
      <c r="B1029" s="58">
        <v>0</v>
      </c>
      <c r="C1029" s="58">
        <v>0</v>
      </c>
      <c r="D1029" s="54">
        <v>0</v>
      </c>
      <c r="E1029" s="55"/>
      <c r="G1029" t="e">
        <v>#VALUE!</v>
      </c>
      <c r="H1029" s="56">
        <v>69</v>
      </c>
      <c r="O1029" t="e">
        <v>#VALUE!</v>
      </c>
    </row>
    <row r="1030" spans="1:15" ht="27">
      <c r="A1030" s="59" t="s">
        <v>1017</v>
      </c>
      <c r="B1030" s="58">
        <v>0</v>
      </c>
      <c r="C1030" s="58">
        <v>1268</v>
      </c>
      <c r="D1030" s="54">
        <v>1268</v>
      </c>
      <c r="E1030" s="55" t="s">
        <v>1018</v>
      </c>
      <c r="G1030" t="e">
        <v>#VALUE!</v>
      </c>
      <c r="H1030" s="56">
        <v>1036</v>
      </c>
      <c r="O1030" t="e">
        <v>#VALUE!</v>
      </c>
    </row>
    <row r="1031" spans="1:15" ht="13.5">
      <c r="A1031" s="59" t="s">
        <v>1019</v>
      </c>
      <c r="B1031" s="58">
        <v>0</v>
      </c>
      <c r="C1031" s="58">
        <v>0</v>
      </c>
      <c r="D1031" s="54">
        <v>0</v>
      </c>
      <c r="E1031" s="55"/>
      <c r="G1031" t="e">
        <v>#VALUE!</v>
      </c>
      <c r="H1031" s="56">
        <v>0</v>
      </c>
      <c r="O1031" t="e">
        <v>#VALUE!</v>
      </c>
    </row>
    <row r="1032" spans="1:15" ht="13.5">
      <c r="A1032" s="57" t="s">
        <v>1020</v>
      </c>
      <c r="B1032" s="58">
        <v>0</v>
      </c>
      <c r="C1032" s="58">
        <v>0</v>
      </c>
      <c r="D1032" s="54">
        <v>0</v>
      </c>
      <c r="E1032" s="55"/>
      <c r="G1032" s="56" t="e">
        <v>#VALUE!</v>
      </c>
      <c r="H1032" s="56">
        <v>0</v>
      </c>
      <c r="O1032" s="56" t="e">
        <v>#VALUE!</v>
      </c>
    </row>
    <row r="1033" spans="1:15" ht="13.5">
      <c r="A1033" s="59" t="s">
        <v>167</v>
      </c>
      <c r="B1033" s="58">
        <v>0</v>
      </c>
      <c r="C1033" s="58">
        <v>0</v>
      </c>
      <c r="D1033" s="54">
        <v>0</v>
      </c>
      <c r="E1033" s="55"/>
      <c r="G1033" t="e">
        <v>#VALUE!</v>
      </c>
      <c r="H1033" s="56">
        <v>0</v>
      </c>
      <c r="O1033" t="e">
        <v>#VALUE!</v>
      </c>
    </row>
    <row r="1034" spans="1:15" ht="13.5">
      <c r="A1034" s="59" t="s">
        <v>168</v>
      </c>
      <c r="B1034" s="58">
        <v>0</v>
      </c>
      <c r="C1034" s="58">
        <v>0</v>
      </c>
      <c r="D1034" s="54">
        <v>0</v>
      </c>
      <c r="E1034" s="55"/>
      <c r="G1034" t="e">
        <v>#VALUE!</v>
      </c>
      <c r="H1034" s="56">
        <v>0</v>
      </c>
      <c r="O1034" t="e">
        <v>#VALUE!</v>
      </c>
    </row>
    <row r="1035" spans="1:15" ht="13.5">
      <c r="A1035" s="59" t="s">
        <v>169</v>
      </c>
      <c r="B1035" s="58">
        <v>0</v>
      </c>
      <c r="C1035" s="58">
        <v>0</v>
      </c>
      <c r="D1035" s="54">
        <v>0</v>
      </c>
      <c r="E1035" s="55"/>
      <c r="G1035" t="e">
        <v>#VALUE!</v>
      </c>
      <c r="H1035" s="56">
        <v>0</v>
      </c>
      <c r="O1035" t="e">
        <v>#VALUE!</v>
      </c>
    </row>
    <row r="1036" spans="1:15" ht="13.5">
      <c r="A1036" s="59" t="s">
        <v>1004</v>
      </c>
      <c r="B1036" s="58">
        <v>0</v>
      </c>
      <c r="C1036" s="58">
        <v>0</v>
      </c>
      <c r="D1036" s="54">
        <v>0</v>
      </c>
      <c r="E1036" s="55"/>
      <c r="G1036" t="e">
        <v>#VALUE!</v>
      </c>
      <c r="H1036" s="56">
        <v>0</v>
      </c>
      <c r="O1036" t="e">
        <v>#VALUE!</v>
      </c>
    </row>
    <row r="1037" spans="1:15" ht="13.5">
      <c r="A1037" s="59" t="s">
        <v>1021</v>
      </c>
      <c r="B1037" s="58">
        <v>0</v>
      </c>
      <c r="C1037" s="58">
        <v>0</v>
      </c>
      <c r="D1037" s="54">
        <v>0</v>
      </c>
      <c r="E1037" s="55"/>
      <c r="G1037" t="e">
        <v>#VALUE!</v>
      </c>
      <c r="H1037" s="56">
        <v>0</v>
      </c>
      <c r="O1037" t="e">
        <v>#VALUE!</v>
      </c>
    </row>
    <row r="1038" spans="1:15" ht="13.5">
      <c r="A1038" s="59" t="s">
        <v>1022</v>
      </c>
      <c r="B1038" s="58">
        <v>0</v>
      </c>
      <c r="C1038" s="58">
        <v>0</v>
      </c>
      <c r="D1038" s="54">
        <v>0</v>
      </c>
      <c r="E1038" s="55"/>
      <c r="G1038" t="e">
        <v>#VALUE!</v>
      </c>
      <c r="H1038" s="56">
        <v>0</v>
      </c>
      <c r="O1038" t="e">
        <v>#VALUE!</v>
      </c>
    </row>
    <row r="1039" spans="1:15" ht="13.5">
      <c r="A1039" s="57" t="s">
        <v>1023</v>
      </c>
      <c r="B1039" s="58">
        <v>0</v>
      </c>
      <c r="C1039" s="58">
        <v>0</v>
      </c>
      <c r="D1039" s="54">
        <v>0</v>
      </c>
      <c r="E1039" s="55"/>
      <c r="G1039" s="56" t="e">
        <v>#VALUE!</v>
      </c>
      <c r="H1039" s="56">
        <v>50</v>
      </c>
      <c r="O1039" s="56" t="e">
        <v>#VALUE!</v>
      </c>
    </row>
    <row r="1040" spans="1:15" ht="13.5">
      <c r="A1040" s="59" t="s">
        <v>1024</v>
      </c>
      <c r="B1040" s="58">
        <v>0</v>
      </c>
      <c r="C1040" s="58">
        <v>0</v>
      </c>
      <c r="D1040" s="54">
        <v>0</v>
      </c>
      <c r="E1040" s="55"/>
      <c r="G1040" t="e">
        <v>#VALUE!</v>
      </c>
      <c r="H1040" s="56">
        <v>50</v>
      </c>
      <c r="O1040" t="e">
        <v>#VALUE!</v>
      </c>
    </row>
    <row r="1041" spans="1:15" ht="13.5">
      <c r="A1041" s="59" t="s">
        <v>1025</v>
      </c>
      <c r="B1041" s="58">
        <v>0</v>
      </c>
      <c r="C1041" s="58">
        <v>0</v>
      </c>
      <c r="D1041" s="54">
        <v>0</v>
      </c>
      <c r="E1041" s="55"/>
      <c r="G1041" t="e">
        <v>#VALUE!</v>
      </c>
      <c r="H1041" s="56">
        <v>0</v>
      </c>
      <c r="O1041" t="e">
        <v>#VALUE!</v>
      </c>
    </row>
    <row r="1042" spans="1:15" ht="13.5">
      <c r="A1042" s="59" t="s">
        <v>1026</v>
      </c>
      <c r="B1042" s="58">
        <v>0</v>
      </c>
      <c r="C1042" s="58">
        <v>0</v>
      </c>
      <c r="D1042" s="54">
        <v>0</v>
      </c>
      <c r="E1042" s="55"/>
      <c r="G1042" t="e">
        <v>#VALUE!</v>
      </c>
      <c r="H1042" s="56">
        <v>0</v>
      </c>
      <c r="O1042" t="e">
        <v>#VALUE!</v>
      </c>
    </row>
    <row r="1043" spans="1:15" ht="13.5">
      <c r="A1043" s="59" t="s">
        <v>1027</v>
      </c>
      <c r="B1043" s="58">
        <v>0</v>
      </c>
      <c r="C1043" s="58">
        <v>0</v>
      </c>
      <c r="D1043" s="54">
        <v>0</v>
      </c>
      <c r="E1043" s="55"/>
      <c r="G1043" t="e">
        <v>#VALUE!</v>
      </c>
      <c r="H1043" s="56">
        <v>0</v>
      </c>
      <c r="O1043" t="e">
        <v>#VALUE!</v>
      </c>
    </row>
    <row r="1044" spans="1:15" ht="13.5">
      <c r="A1044" s="57" t="s">
        <v>1028</v>
      </c>
      <c r="B1044" s="58">
        <v>0</v>
      </c>
      <c r="C1044" s="58">
        <v>4000</v>
      </c>
      <c r="D1044" s="54">
        <v>4000</v>
      </c>
      <c r="E1044" s="55"/>
      <c r="G1044" s="56" t="e">
        <v>#VALUE!</v>
      </c>
      <c r="H1044" s="56">
        <v>4003</v>
      </c>
      <c r="O1044" s="56" t="e">
        <v>#VALUE!</v>
      </c>
    </row>
    <row r="1045" spans="1:15" ht="40.5">
      <c r="A1045" s="59" t="s">
        <v>1029</v>
      </c>
      <c r="B1045" s="58">
        <v>0</v>
      </c>
      <c r="C1045" s="58">
        <v>4000</v>
      </c>
      <c r="D1045" s="54">
        <v>4000</v>
      </c>
      <c r="E1045" s="55" t="s">
        <v>1030</v>
      </c>
      <c r="G1045" t="e">
        <v>#VALUE!</v>
      </c>
      <c r="H1045" s="56">
        <v>4000</v>
      </c>
      <c r="O1045" t="e">
        <v>#VALUE!</v>
      </c>
    </row>
    <row r="1046" spans="1:15" ht="13.5">
      <c r="A1046" s="59" t="s">
        <v>1031</v>
      </c>
      <c r="B1046" s="58">
        <v>0</v>
      </c>
      <c r="C1046" s="58">
        <v>0</v>
      </c>
      <c r="D1046" s="54">
        <v>0</v>
      </c>
      <c r="E1046" s="55"/>
      <c r="G1046" t="e">
        <v>#VALUE!</v>
      </c>
      <c r="H1046" s="56">
        <v>3</v>
      </c>
      <c r="O1046" t="e">
        <v>#VALUE!</v>
      </c>
    </row>
    <row r="1047" spans="1:15" ht="13.5">
      <c r="A1047" s="57" t="s">
        <v>1032</v>
      </c>
      <c r="B1047" s="58">
        <v>14650</v>
      </c>
      <c r="C1047" s="58">
        <v>14824</v>
      </c>
      <c r="D1047" s="54">
        <v>174</v>
      </c>
      <c r="E1047" s="55"/>
      <c r="G1047" s="56" t="e">
        <v>#VALUE!</v>
      </c>
      <c r="H1047" s="56">
        <v>-3847</v>
      </c>
      <c r="O1047" s="56" t="e">
        <v>#VALUE!</v>
      </c>
    </row>
    <row r="1048" spans="1:15" ht="13.5">
      <c r="A1048" s="57" t="s">
        <v>1033</v>
      </c>
      <c r="B1048" s="58">
        <v>0</v>
      </c>
      <c r="C1048" s="58">
        <v>0</v>
      </c>
      <c r="D1048" s="54">
        <v>0</v>
      </c>
      <c r="E1048" s="55"/>
      <c r="G1048" s="56" t="e">
        <v>#VALUE!</v>
      </c>
      <c r="H1048" s="56">
        <v>0</v>
      </c>
      <c r="O1048" s="56" t="e">
        <v>#VALUE!</v>
      </c>
    </row>
    <row r="1049" spans="1:15" ht="13.5">
      <c r="A1049" s="59" t="s">
        <v>167</v>
      </c>
      <c r="B1049" s="58">
        <v>0</v>
      </c>
      <c r="C1049" s="58">
        <v>0</v>
      </c>
      <c r="D1049" s="54">
        <v>0</v>
      </c>
      <c r="E1049" s="55"/>
      <c r="G1049" t="e">
        <v>#VALUE!</v>
      </c>
      <c r="H1049" s="56">
        <v>0</v>
      </c>
      <c r="O1049" t="e">
        <v>#VALUE!</v>
      </c>
    </row>
    <row r="1050" spans="1:15" ht="13.5">
      <c r="A1050" s="59" t="s">
        <v>168</v>
      </c>
      <c r="B1050" s="58">
        <v>0</v>
      </c>
      <c r="C1050" s="58">
        <v>0</v>
      </c>
      <c r="D1050" s="54">
        <v>0</v>
      </c>
      <c r="E1050" s="55"/>
      <c r="G1050" t="e">
        <v>#VALUE!</v>
      </c>
      <c r="H1050" s="56">
        <v>0</v>
      </c>
      <c r="O1050" t="e">
        <v>#VALUE!</v>
      </c>
    </row>
    <row r="1051" spans="1:15" ht="13.5">
      <c r="A1051" s="59" t="s">
        <v>169</v>
      </c>
      <c r="B1051" s="58">
        <v>0</v>
      </c>
      <c r="C1051" s="58">
        <v>0</v>
      </c>
      <c r="D1051" s="54">
        <v>0</v>
      </c>
      <c r="E1051" s="55"/>
      <c r="G1051" t="e">
        <v>#VALUE!</v>
      </c>
      <c r="H1051" s="56">
        <v>0</v>
      </c>
      <c r="O1051" t="e">
        <v>#VALUE!</v>
      </c>
    </row>
    <row r="1052" spans="1:15" ht="13.5">
      <c r="A1052" s="59" t="s">
        <v>1034</v>
      </c>
      <c r="B1052" s="58">
        <v>0</v>
      </c>
      <c r="C1052" s="58">
        <v>0</v>
      </c>
      <c r="D1052" s="54">
        <v>0</v>
      </c>
      <c r="E1052" s="55"/>
      <c r="G1052" t="e">
        <v>#VALUE!</v>
      </c>
      <c r="H1052" s="56">
        <v>0</v>
      </c>
      <c r="O1052" t="e">
        <v>#VALUE!</v>
      </c>
    </row>
    <row r="1053" spans="1:15" ht="13.5">
      <c r="A1053" s="59" t="s">
        <v>1035</v>
      </c>
      <c r="B1053" s="58">
        <v>0</v>
      </c>
      <c r="C1053" s="58">
        <v>0</v>
      </c>
      <c r="D1053" s="54">
        <v>0</v>
      </c>
      <c r="E1053" s="55"/>
      <c r="G1053" t="e">
        <v>#VALUE!</v>
      </c>
      <c r="H1053" s="56">
        <v>0</v>
      </c>
      <c r="O1053" t="e">
        <v>#VALUE!</v>
      </c>
    </row>
    <row r="1054" spans="1:15" ht="13.5">
      <c r="A1054" s="59" t="s">
        <v>1036</v>
      </c>
      <c r="B1054" s="58">
        <v>0</v>
      </c>
      <c r="C1054" s="58">
        <v>0</v>
      </c>
      <c r="D1054" s="54">
        <v>0</v>
      </c>
      <c r="E1054" s="55"/>
      <c r="G1054" t="e">
        <v>#VALUE!</v>
      </c>
      <c r="H1054" s="56">
        <v>0</v>
      </c>
      <c r="O1054" t="e">
        <v>#VALUE!</v>
      </c>
    </row>
    <row r="1055" spans="1:15" ht="13.5">
      <c r="A1055" s="59" t="s">
        <v>1037</v>
      </c>
      <c r="B1055" s="58">
        <v>0</v>
      </c>
      <c r="C1055" s="58">
        <v>0</v>
      </c>
      <c r="D1055" s="54">
        <v>0</v>
      </c>
      <c r="E1055" s="55"/>
      <c r="G1055" t="e">
        <v>#VALUE!</v>
      </c>
      <c r="H1055" s="56">
        <v>0</v>
      </c>
      <c r="O1055" t="e">
        <v>#VALUE!</v>
      </c>
    </row>
    <row r="1056" spans="1:15" ht="13.5">
      <c r="A1056" s="59" t="s">
        <v>1038</v>
      </c>
      <c r="B1056" s="58">
        <v>0</v>
      </c>
      <c r="C1056" s="58">
        <v>0</v>
      </c>
      <c r="D1056" s="54">
        <v>0</v>
      </c>
      <c r="E1056" s="55"/>
      <c r="G1056" t="e">
        <v>#VALUE!</v>
      </c>
      <c r="H1056" s="56">
        <v>0</v>
      </c>
      <c r="O1056" t="e">
        <v>#VALUE!</v>
      </c>
    </row>
    <row r="1057" spans="1:15" ht="13.5">
      <c r="A1057" s="59" t="s">
        <v>1039</v>
      </c>
      <c r="B1057" s="58">
        <v>0</v>
      </c>
      <c r="C1057" s="58">
        <v>0</v>
      </c>
      <c r="D1057" s="54">
        <v>0</v>
      </c>
      <c r="E1057" s="55"/>
      <c r="G1057" t="e">
        <v>#VALUE!</v>
      </c>
      <c r="H1057" s="56">
        <v>0</v>
      </c>
      <c r="O1057" t="e">
        <v>#VALUE!</v>
      </c>
    </row>
    <row r="1058" spans="1:15" ht="13.5">
      <c r="A1058" s="57" t="s">
        <v>1040</v>
      </c>
      <c r="B1058" s="58">
        <v>506</v>
      </c>
      <c r="C1058" s="58">
        <v>506</v>
      </c>
      <c r="D1058" s="54">
        <v>0</v>
      </c>
      <c r="E1058" s="55"/>
      <c r="G1058" s="56" t="e">
        <v>#VALUE!</v>
      </c>
      <c r="H1058" s="56">
        <v>-328</v>
      </c>
      <c r="O1058" s="56" t="e">
        <v>#VALUE!</v>
      </c>
    </row>
    <row r="1059" spans="1:15" ht="13.5">
      <c r="A1059" s="59" t="s">
        <v>167</v>
      </c>
      <c r="B1059" s="58">
        <v>0</v>
      </c>
      <c r="C1059" s="58">
        <v>0</v>
      </c>
      <c r="D1059" s="54">
        <v>0</v>
      </c>
      <c r="E1059" s="55"/>
      <c r="G1059" t="e">
        <v>#VALUE!</v>
      </c>
      <c r="H1059" s="56">
        <v>0</v>
      </c>
      <c r="O1059" t="e">
        <v>#VALUE!</v>
      </c>
    </row>
    <row r="1060" spans="1:15" ht="13.5">
      <c r="A1060" s="59" t="s">
        <v>168</v>
      </c>
      <c r="B1060" s="58">
        <v>0</v>
      </c>
      <c r="C1060" s="58">
        <v>0</v>
      </c>
      <c r="D1060" s="54">
        <v>0</v>
      </c>
      <c r="E1060" s="55"/>
      <c r="G1060" t="e">
        <v>#VALUE!</v>
      </c>
      <c r="H1060" s="56">
        <v>0</v>
      </c>
      <c r="O1060" t="e">
        <v>#VALUE!</v>
      </c>
    </row>
    <row r="1061" spans="1:15" ht="13.5">
      <c r="A1061" s="59" t="s">
        <v>169</v>
      </c>
      <c r="B1061" s="58">
        <v>0</v>
      </c>
      <c r="C1061" s="58">
        <v>0</v>
      </c>
      <c r="D1061" s="54">
        <v>0</v>
      </c>
      <c r="E1061" s="55"/>
      <c r="G1061" t="e">
        <v>#VALUE!</v>
      </c>
      <c r="H1061" s="56">
        <v>0</v>
      </c>
      <c r="O1061" t="e">
        <v>#VALUE!</v>
      </c>
    </row>
    <row r="1062" spans="1:15" ht="13.5">
      <c r="A1062" s="59" t="s">
        <v>1041</v>
      </c>
      <c r="B1062" s="58">
        <v>0</v>
      </c>
      <c r="C1062" s="58">
        <v>0</v>
      </c>
      <c r="D1062" s="54">
        <v>0</v>
      </c>
      <c r="E1062" s="55"/>
      <c r="G1062" t="e">
        <v>#VALUE!</v>
      </c>
      <c r="H1062" s="56">
        <v>0</v>
      </c>
      <c r="O1062" t="e">
        <v>#VALUE!</v>
      </c>
    </row>
    <row r="1063" spans="1:15" ht="13.5">
      <c r="A1063" s="59" t="s">
        <v>1042</v>
      </c>
      <c r="B1063" s="58">
        <v>0</v>
      </c>
      <c r="C1063" s="58">
        <v>0</v>
      </c>
      <c r="D1063" s="54">
        <v>0</v>
      </c>
      <c r="E1063" s="55"/>
      <c r="G1063" t="e">
        <v>#VALUE!</v>
      </c>
      <c r="H1063" s="56">
        <v>0</v>
      </c>
      <c r="O1063" t="e">
        <v>#VALUE!</v>
      </c>
    </row>
    <row r="1064" spans="1:15" ht="13.5">
      <c r="A1064" s="59" t="s">
        <v>1043</v>
      </c>
      <c r="B1064" s="58">
        <v>0</v>
      </c>
      <c r="C1064" s="58">
        <v>0</v>
      </c>
      <c r="D1064" s="54">
        <v>0</v>
      </c>
      <c r="E1064" s="55"/>
      <c r="G1064" t="e">
        <v>#VALUE!</v>
      </c>
      <c r="H1064" s="56">
        <v>0</v>
      </c>
      <c r="O1064" t="e">
        <v>#VALUE!</v>
      </c>
    </row>
    <row r="1065" spans="1:15" ht="13.5">
      <c r="A1065" s="59" t="s">
        <v>1044</v>
      </c>
      <c r="B1065" s="58">
        <v>506</v>
      </c>
      <c r="C1065" s="58">
        <v>506</v>
      </c>
      <c r="D1065" s="54">
        <v>0</v>
      </c>
      <c r="E1065" s="55"/>
      <c r="G1065" t="e">
        <v>#VALUE!</v>
      </c>
      <c r="H1065" s="56">
        <v>-506</v>
      </c>
      <c r="O1065" t="e">
        <v>#VALUE!</v>
      </c>
    </row>
    <row r="1066" spans="1:15" ht="13.5">
      <c r="A1066" s="59" t="s">
        <v>1045</v>
      </c>
      <c r="B1066" s="58">
        <v>0</v>
      </c>
      <c r="C1066" s="58">
        <v>0</v>
      </c>
      <c r="D1066" s="54">
        <v>0</v>
      </c>
      <c r="E1066" s="55"/>
      <c r="G1066" t="e">
        <v>#VALUE!</v>
      </c>
      <c r="H1066" s="56">
        <v>178</v>
      </c>
      <c r="O1066" t="e">
        <v>#VALUE!</v>
      </c>
    </row>
    <row r="1067" spans="1:15" ht="13.5">
      <c r="A1067" s="59" t="s">
        <v>1046</v>
      </c>
      <c r="B1067" s="58">
        <v>0</v>
      </c>
      <c r="C1067" s="58">
        <v>0</v>
      </c>
      <c r="D1067" s="54">
        <v>0</v>
      </c>
      <c r="E1067" s="55"/>
      <c r="G1067" t="e">
        <v>#VALUE!</v>
      </c>
      <c r="H1067" s="56">
        <v>0</v>
      </c>
      <c r="O1067" t="e">
        <v>#VALUE!</v>
      </c>
    </row>
    <row r="1068" spans="1:15" ht="13.5">
      <c r="A1068" s="59" t="s">
        <v>1047</v>
      </c>
      <c r="B1068" s="58">
        <v>0</v>
      </c>
      <c r="C1068" s="58">
        <v>0</v>
      </c>
      <c r="D1068" s="54">
        <v>0</v>
      </c>
      <c r="E1068" s="55"/>
      <c r="G1068" t="e">
        <v>#VALUE!</v>
      </c>
      <c r="H1068" s="56">
        <v>0</v>
      </c>
      <c r="O1068" t="e">
        <v>#VALUE!</v>
      </c>
    </row>
    <row r="1069" spans="1:15" ht="13.5">
      <c r="A1069" s="59" t="s">
        <v>1048</v>
      </c>
      <c r="B1069" s="58">
        <v>0</v>
      </c>
      <c r="C1069" s="58">
        <v>0</v>
      </c>
      <c r="D1069" s="54">
        <v>0</v>
      </c>
      <c r="E1069" s="55"/>
      <c r="G1069" t="e">
        <v>#VALUE!</v>
      </c>
      <c r="H1069" s="56">
        <v>0</v>
      </c>
      <c r="O1069" t="e">
        <v>#VALUE!</v>
      </c>
    </row>
    <row r="1070" spans="1:15" ht="13.5">
      <c r="A1070" s="59" t="s">
        <v>1049</v>
      </c>
      <c r="B1070" s="58">
        <v>0</v>
      </c>
      <c r="C1070" s="58">
        <v>0</v>
      </c>
      <c r="D1070" s="54">
        <v>0</v>
      </c>
      <c r="E1070" s="55"/>
      <c r="G1070" t="e">
        <v>#VALUE!</v>
      </c>
      <c r="H1070" s="56">
        <v>0</v>
      </c>
      <c r="O1070" t="e">
        <v>#VALUE!</v>
      </c>
    </row>
    <row r="1071" spans="1:15" ht="13.5">
      <c r="A1071" s="59" t="s">
        <v>1050</v>
      </c>
      <c r="B1071" s="58">
        <v>0</v>
      </c>
      <c r="C1071" s="58">
        <v>0</v>
      </c>
      <c r="D1071" s="54">
        <v>0</v>
      </c>
      <c r="E1071" s="55"/>
      <c r="G1071" t="e">
        <v>#VALUE!</v>
      </c>
      <c r="H1071" s="56">
        <v>0</v>
      </c>
      <c r="O1071" t="e">
        <v>#VALUE!</v>
      </c>
    </row>
    <row r="1072" spans="1:15" ht="13.5">
      <c r="A1072" s="59" t="s">
        <v>1051</v>
      </c>
      <c r="B1072" s="58">
        <v>0</v>
      </c>
      <c r="C1072" s="58">
        <v>0</v>
      </c>
      <c r="D1072" s="54">
        <v>0</v>
      </c>
      <c r="E1072" s="55"/>
      <c r="G1072" t="e">
        <v>#VALUE!</v>
      </c>
      <c r="H1072" s="56">
        <v>0</v>
      </c>
      <c r="O1072" t="e">
        <v>#VALUE!</v>
      </c>
    </row>
    <row r="1073" spans="1:15" ht="13.5">
      <c r="A1073" s="59" t="s">
        <v>1052</v>
      </c>
      <c r="B1073" s="58">
        <v>0</v>
      </c>
      <c r="C1073" s="58">
        <v>0</v>
      </c>
      <c r="D1073" s="54">
        <v>0</v>
      </c>
      <c r="E1073" s="55"/>
      <c r="G1073" t="e">
        <v>#VALUE!</v>
      </c>
      <c r="H1073" s="56">
        <v>0</v>
      </c>
      <c r="O1073" t="e">
        <v>#VALUE!</v>
      </c>
    </row>
    <row r="1074" spans="1:15" ht="13.5">
      <c r="A1074" s="57" t="s">
        <v>1053</v>
      </c>
      <c r="B1074" s="58">
        <v>0</v>
      </c>
      <c r="C1074" s="58">
        <v>8</v>
      </c>
      <c r="D1074" s="54">
        <v>8</v>
      </c>
      <c r="E1074" s="55"/>
      <c r="G1074" s="56" t="e">
        <v>#VALUE!</v>
      </c>
      <c r="H1074" s="56">
        <v>1</v>
      </c>
      <c r="O1074" s="56" t="e">
        <v>#VALUE!</v>
      </c>
    </row>
    <row r="1075" spans="1:15" ht="13.5">
      <c r="A1075" s="59" t="s">
        <v>167</v>
      </c>
      <c r="B1075" s="58">
        <v>0</v>
      </c>
      <c r="C1075" s="58">
        <v>0</v>
      </c>
      <c r="D1075" s="54">
        <v>0</v>
      </c>
      <c r="E1075" s="55"/>
      <c r="G1075" t="e">
        <v>#VALUE!</v>
      </c>
      <c r="H1075" s="56">
        <v>0</v>
      </c>
      <c r="O1075" t="e">
        <v>#VALUE!</v>
      </c>
    </row>
    <row r="1076" spans="1:15" ht="13.5">
      <c r="A1076" s="59" t="s">
        <v>168</v>
      </c>
      <c r="B1076" s="58">
        <v>0</v>
      </c>
      <c r="C1076" s="58">
        <v>0</v>
      </c>
      <c r="D1076" s="54">
        <v>0</v>
      </c>
      <c r="E1076" s="55"/>
      <c r="G1076" t="e">
        <v>#VALUE!</v>
      </c>
      <c r="H1076" s="56">
        <v>0</v>
      </c>
      <c r="O1076" t="e">
        <v>#VALUE!</v>
      </c>
    </row>
    <row r="1077" spans="1:15" ht="13.5">
      <c r="A1077" s="59" t="s">
        <v>169</v>
      </c>
      <c r="B1077" s="58">
        <v>0</v>
      </c>
      <c r="C1077" s="58">
        <v>0</v>
      </c>
      <c r="D1077" s="54">
        <v>0</v>
      </c>
      <c r="E1077" s="55"/>
      <c r="G1077" t="e">
        <v>#VALUE!</v>
      </c>
      <c r="H1077" s="56">
        <v>0</v>
      </c>
      <c r="O1077" t="e">
        <v>#VALUE!</v>
      </c>
    </row>
    <row r="1078" spans="1:15" ht="13.5">
      <c r="A1078" s="59" t="s">
        <v>1054</v>
      </c>
      <c r="B1078" s="58">
        <v>0</v>
      </c>
      <c r="C1078" s="58">
        <v>8</v>
      </c>
      <c r="D1078" s="54">
        <v>8</v>
      </c>
      <c r="E1078" s="55"/>
      <c r="G1078" t="e">
        <v>#VALUE!</v>
      </c>
      <c r="H1078" s="56">
        <v>1</v>
      </c>
      <c r="O1078" t="e">
        <v>#VALUE!</v>
      </c>
    </row>
    <row r="1079" spans="1:15" ht="13.5">
      <c r="A1079" s="57" t="s">
        <v>1055</v>
      </c>
      <c r="B1079" s="58">
        <v>10367</v>
      </c>
      <c r="C1079" s="58">
        <v>10435</v>
      </c>
      <c r="D1079" s="54">
        <v>68</v>
      </c>
      <c r="E1079" s="55"/>
      <c r="G1079" s="56" t="e">
        <v>#VALUE!</v>
      </c>
      <c r="H1079" s="56">
        <v>-1123</v>
      </c>
      <c r="O1079" s="56" t="e">
        <v>#VALUE!</v>
      </c>
    </row>
    <row r="1080" spans="1:15" ht="13.5">
      <c r="A1080" s="59" t="s">
        <v>167</v>
      </c>
      <c r="B1080" s="58">
        <v>2091</v>
      </c>
      <c r="C1080" s="58">
        <v>2157</v>
      </c>
      <c r="D1080" s="54">
        <v>66</v>
      </c>
      <c r="E1080" s="55"/>
      <c r="G1080" t="e">
        <v>#VALUE!</v>
      </c>
      <c r="H1080" s="56">
        <v>104</v>
      </c>
      <c r="O1080" t="e">
        <v>#VALUE!</v>
      </c>
    </row>
    <row r="1081" spans="1:15" ht="13.5">
      <c r="A1081" s="59" t="s">
        <v>168</v>
      </c>
      <c r="B1081" s="58">
        <v>8117</v>
      </c>
      <c r="C1081" s="58">
        <v>8117</v>
      </c>
      <c r="D1081" s="54">
        <v>0</v>
      </c>
      <c r="E1081" s="55"/>
      <c r="G1081" t="e">
        <v>#VALUE!</v>
      </c>
      <c r="H1081" s="56">
        <v>-1227</v>
      </c>
      <c r="O1081" t="e">
        <v>#VALUE!</v>
      </c>
    </row>
    <row r="1082" spans="1:15" ht="13.5">
      <c r="A1082" s="59" t="s">
        <v>169</v>
      </c>
      <c r="B1082" s="58">
        <v>0</v>
      </c>
      <c r="C1082" s="58">
        <v>0</v>
      </c>
      <c r="D1082" s="54">
        <v>0</v>
      </c>
      <c r="E1082" s="55"/>
      <c r="G1082" t="e">
        <v>#VALUE!</v>
      </c>
      <c r="H1082" s="56">
        <v>0</v>
      </c>
      <c r="O1082" t="e">
        <v>#VALUE!</v>
      </c>
    </row>
    <row r="1083" spans="1:15" ht="13.5">
      <c r="A1083" s="59" t="s">
        <v>1056</v>
      </c>
      <c r="B1083" s="58">
        <v>0</v>
      </c>
      <c r="C1083" s="58">
        <v>0</v>
      </c>
      <c r="D1083" s="54">
        <v>0</v>
      </c>
      <c r="E1083" s="55"/>
      <c r="G1083" t="e">
        <v>#VALUE!</v>
      </c>
      <c r="H1083" s="56">
        <v>0</v>
      </c>
      <c r="O1083" t="e">
        <v>#VALUE!</v>
      </c>
    </row>
    <row r="1084" spans="1:15" ht="13.5">
      <c r="A1084" s="59" t="s">
        <v>1057</v>
      </c>
      <c r="B1084" s="58">
        <v>0</v>
      </c>
      <c r="C1084" s="58">
        <v>0</v>
      </c>
      <c r="D1084" s="54">
        <v>0</v>
      </c>
      <c r="E1084" s="55"/>
      <c r="G1084" t="e">
        <v>#VALUE!</v>
      </c>
      <c r="H1084" s="56">
        <v>0</v>
      </c>
      <c r="O1084" t="e">
        <v>#VALUE!</v>
      </c>
    </row>
    <row r="1085" spans="1:15" ht="13.5">
      <c r="A1085" s="59" t="s">
        <v>1058</v>
      </c>
      <c r="B1085" s="58">
        <v>0</v>
      </c>
      <c r="C1085" s="58">
        <v>0</v>
      </c>
      <c r="D1085" s="54">
        <v>0</v>
      </c>
      <c r="E1085" s="55"/>
      <c r="G1085" t="e">
        <v>#VALUE!</v>
      </c>
      <c r="H1085" s="56">
        <v>0</v>
      </c>
      <c r="O1085" t="e">
        <v>#VALUE!</v>
      </c>
    </row>
    <row r="1086" spans="1:15" ht="13.5">
      <c r="A1086" s="59" t="s">
        <v>1059</v>
      </c>
      <c r="B1086" s="58">
        <v>0</v>
      </c>
      <c r="C1086" s="58">
        <v>0</v>
      </c>
      <c r="D1086" s="54">
        <v>0</v>
      </c>
      <c r="E1086" s="55"/>
      <c r="G1086" t="e">
        <v>#VALUE!</v>
      </c>
      <c r="H1086" s="56">
        <v>0</v>
      </c>
      <c r="O1086" t="e">
        <v>#VALUE!</v>
      </c>
    </row>
    <row r="1087" spans="1:15" ht="13.5">
      <c r="A1087" s="59" t="s">
        <v>1060</v>
      </c>
      <c r="B1087" s="58">
        <v>0</v>
      </c>
      <c r="C1087" s="58">
        <v>0</v>
      </c>
      <c r="D1087" s="54">
        <v>0</v>
      </c>
      <c r="E1087" s="55"/>
      <c r="G1087" t="e">
        <v>#VALUE!</v>
      </c>
      <c r="H1087" s="56">
        <v>0</v>
      </c>
      <c r="O1087" t="e">
        <v>#VALUE!</v>
      </c>
    </row>
    <row r="1088" spans="1:15" ht="13.5">
      <c r="A1088" s="59" t="s">
        <v>1061</v>
      </c>
      <c r="B1088" s="58">
        <v>0</v>
      </c>
      <c r="C1088" s="58">
        <v>0</v>
      </c>
      <c r="D1088" s="54">
        <v>0</v>
      </c>
      <c r="E1088" s="55"/>
      <c r="G1088" t="e">
        <v>#VALUE!</v>
      </c>
      <c r="H1088" s="56">
        <v>0</v>
      </c>
      <c r="O1088" t="e">
        <v>#VALUE!</v>
      </c>
    </row>
    <row r="1089" spans="1:15" ht="13.5">
      <c r="A1089" s="59" t="s">
        <v>1062</v>
      </c>
      <c r="B1089" s="58">
        <v>0</v>
      </c>
      <c r="C1089" s="58">
        <v>0</v>
      </c>
      <c r="D1089" s="54">
        <v>0</v>
      </c>
      <c r="E1089" s="55"/>
      <c r="G1089" t="e">
        <v>#VALUE!</v>
      </c>
      <c r="H1089" s="56">
        <v>0</v>
      </c>
      <c r="O1089" t="e">
        <v>#VALUE!</v>
      </c>
    </row>
    <row r="1090" spans="1:15" ht="13.5">
      <c r="A1090" s="59" t="s">
        <v>1004</v>
      </c>
      <c r="B1090" s="58">
        <v>0</v>
      </c>
      <c r="C1090" s="58">
        <v>0</v>
      </c>
      <c r="D1090" s="54">
        <v>0</v>
      </c>
      <c r="E1090" s="55"/>
      <c r="G1090" t="e">
        <v>#VALUE!</v>
      </c>
      <c r="H1090" s="56">
        <v>0</v>
      </c>
      <c r="O1090" t="e">
        <v>#VALUE!</v>
      </c>
    </row>
    <row r="1091" spans="1:15" ht="13.5">
      <c r="A1091" s="59" t="s">
        <v>1063</v>
      </c>
      <c r="B1091" s="58">
        <v>0</v>
      </c>
      <c r="C1091" s="58">
        <v>0</v>
      </c>
      <c r="D1091" s="54">
        <v>0</v>
      </c>
      <c r="E1091" s="55"/>
      <c r="G1091" t="e">
        <v>#VALUE!</v>
      </c>
      <c r="H1091" s="56">
        <v>0</v>
      </c>
      <c r="O1091" t="e">
        <v>#VALUE!</v>
      </c>
    </row>
    <row r="1092" spans="1:15" ht="13.5">
      <c r="A1092" s="59" t="s">
        <v>1064</v>
      </c>
      <c r="B1092" s="58">
        <v>159</v>
      </c>
      <c r="C1092" s="58">
        <v>161</v>
      </c>
      <c r="D1092" s="54">
        <v>2</v>
      </c>
      <c r="E1092" s="55"/>
      <c r="G1092" t="e">
        <v>#VALUE!</v>
      </c>
      <c r="H1092" s="56">
        <v>0</v>
      </c>
      <c r="O1092" t="e">
        <v>#VALUE!</v>
      </c>
    </row>
    <row r="1093" spans="1:15" ht="13.5">
      <c r="A1093" s="57" t="s">
        <v>1065</v>
      </c>
      <c r="B1093" s="58">
        <v>608</v>
      </c>
      <c r="C1093" s="58">
        <v>696</v>
      </c>
      <c r="D1093" s="54">
        <v>88</v>
      </c>
      <c r="E1093" s="55"/>
      <c r="G1093" s="56" t="e">
        <v>#VALUE!</v>
      </c>
      <c r="H1093" s="56">
        <v>26</v>
      </c>
      <c r="O1093" s="56" t="e">
        <v>#VALUE!</v>
      </c>
    </row>
    <row r="1094" spans="1:15" ht="13.5">
      <c r="A1094" s="59" t="s">
        <v>167</v>
      </c>
      <c r="B1094" s="58">
        <v>507</v>
      </c>
      <c r="C1094" s="58">
        <v>592</v>
      </c>
      <c r="D1094" s="54">
        <v>85</v>
      </c>
      <c r="E1094" s="55"/>
      <c r="G1094" t="e">
        <v>#VALUE!</v>
      </c>
      <c r="H1094" s="56">
        <v>26</v>
      </c>
      <c r="O1094" t="e">
        <v>#VALUE!</v>
      </c>
    </row>
    <row r="1095" spans="1:15" ht="13.5">
      <c r="A1095" s="59" t="s">
        <v>168</v>
      </c>
      <c r="B1095" s="58">
        <v>22</v>
      </c>
      <c r="C1095" s="58">
        <v>22</v>
      </c>
      <c r="D1095" s="54">
        <v>0</v>
      </c>
      <c r="E1095" s="55"/>
      <c r="G1095" t="e">
        <v>#VALUE!</v>
      </c>
      <c r="H1095" s="56">
        <v>0</v>
      </c>
      <c r="O1095" t="e">
        <v>#VALUE!</v>
      </c>
    </row>
    <row r="1096" spans="1:15" ht="13.5">
      <c r="A1096" s="59" t="s">
        <v>169</v>
      </c>
      <c r="B1096" s="58">
        <v>0</v>
      </c>
      <c r="C1096" s="58">
        <v>0</v>
      </c>
      <c r="D1096" s="54">
        <v>0</v>
      </c>
      <c r="E1096" s="55"/>
      <c r="G1096" t="e">
        <v>#VALUE!</v>
      </c>
      <c r="H1096" s="56">
        <v>0</v>
      </c>
      <c r="O1096" t="e">
        <v>#VALUE!</v>
      </c>
    </row>
    <row r="1097" spans="1:15" ht="13.5">
      <c r="A1097" s="59" t="s">
        <v>1066</v>
      </c>
      <c r="B1097" s="58">
        <v>0</v>
      </c>
      <c r="C1097" s="58">
        <v>0</v>
      </c>
      <c r="D1097" s="54">
        <v>0</v>
      </c>
      <c r="E1097" s="55"/>
      <c r="G1097" t="e">
        <v>#VALUE!</v>
      </c>
      <c r="H1097" s="56">
        <v>0</v>
      </c>
      <c r="O1097" t="e">
        <v>#VALUE!</v>
      </c>
    </row>
    <row r="1098" spans="1:15" ht="13.5">
      <c r="A1098" s="59" t="s">
        <v>1067</v>
      </c>
      <c r="B1098" s="58">
        <v>0</v>
      </c>
      <c r="C1098" s="58">
        <v>0</v>
      </c>
      <c r="D1098" s="54">
        <v>0</v>
      </c>
      <c r="E1098" s="55"/>
      <c r="G1098" t="e">
        <v>#VALUE!</v>
      </c>
      <c r="H1098" s="56">
        <v>0</v>
      </c>
      <c r="O1098" t="e">
        <v>#VALUE!</v>
      </c>
    </row>
    <row r="1099" spans="1:15" ht="13.5">
      <c r="A1099" s="59" t="s">
        <v>1068</v>
      </c>
      <c r="B1099" s="58">
        <v>79</v>
      </c>
      <c r="C1099" s="58">
        <v>82</v>
      </c>
      <c r="D1099" s="54">
        <v>3</v>
      </c>
      <c r="E1099" s="55"/>
      <c r="G1099" t="e">
        <v>#VALUE!</v>
      </c>
      <c r="H1099" s="56">
        <v>0</v>
      </c>
      <c r="O1099" t="e">
        <v>#VALUE!</v>
      </c>
    </row>
    <row r="1100" spans="1:15" ht="13.5">
      <c r="A1100" s="57" t="s">
        <v>1069</v>
      </c>
      <c r="B1100" s="58">
        <v>1066</v>
      </c>
      <c r="C1100" s="58">
        <v>1066</v>
      </c>
      <c r="D1100" s="54">
        <v>0</v>
      </c>
      <c r="E1100" s="55"/>
      <c r="G1100" s="56" t="e">
        <v>#VALUE!</v>
      </c>
      <c r="H1100" s="56">
        <v>-493</v>
      </c>
      <c r="O1100" s="56" t="e">
        <v>#VALUE!</v>
      </c>
    </row>
    <row r="1101" spans="1:15" ht="13.5">
      <c r="A1101" s="59" t="s">
        <v>167</v>
      </c>
      <c r="B1101" s="58">
        <v>0</v>
      </c>
      <c r="C1101" s="58">
        <v>0</v>
      </c>
      <c r="D1101" s="54">
        <v>0</v>
      </c>
      <c r="E1101" s="55"/>
      <c r="G1101" t="e">
        <v>#VALUE!</v>
      </c>
      <c r="H1101" s="56">
        <v>0</v>
      </c>
      <c r="O1101" t="e">
        <v>#VALUE!</v>
      </c>
    </row>
    <row r="1102" spans="1:15" ht="13.5">
      <c r="A1102" s="59" t="s">
        <v>168</v>
      </c>
      <c r="B1102" s="58">
        <v>0</v>
      </c>
      <c r="C1102" s="58">
        <v>0</v>
      </c>
      <c r="D1102" s="54">
        <v>0</v>
      </c>
      <c r="E1102" s="55"/>
      <c r="G1102" t="e">
        <v>#VALUE!</v>
      </c>
      <c r="H1102" s="56">
        <v>0</v>
      </c>
      <c r="O1102" t="e">
        <v>#VALUE!</v>
      </c>
    </row>
    <row r="1103" spans="1:15" ht="13.5">
      <c r="A1103" s="59" t="s">
        <v>169</v>
      </c>
      <c r="B1103" s="58">
        <v>0</v>
      </c>
      <c r="C1103" s="58">
        <v>0</v>
      </c>
      <c r="D1103" s="54">
        <v>0</v>
      </c>
      <c r="E1103" s="55"/>
      <c r="G1103" t="e">
        <v>#VALUE!</v>
      </c>
      <c r="H1103" s="56">
        <v>0</v>
      </c>
      <c r="O1103" t="e">
        <v>#VALUE!</v>
      </c>
    </row>
    <row r="1104" spans="1:15" ht="13.5">
      <c r="A1104" s="59" t="s">
        <v>1070</v>
      </c>
      <c r="B1104" s="58">
        <v>0</v>
      </c>
      <c r="C1104" s="58">
        <v>0</v>
      </c>
      <c r="D1104" s="54">
        <v>0</v>
      </c>
      <c r="E1104" s="55"/>
      <c r="G1104" t="e">
        <v>#VALUE!</v>
      </c>
      <c r="H1104" s="56">
        <v>0</v>
      </c>
      <c r="O1104" t="e">
        <v>#VALUE!</v>
      </c>
    </row>
    <row r="1105" spans="1:15" ht="13.5">
      <c r="A1105" s="59" t="s">
        <v>1071</v>
      </c>
      <c r="B1105" s="58">
        <v>0</v>
      </c>
      <c r="C1105" s="58">
        <v>0</v>
      </c>
      <c r="D1105" s="54">
        <v>0</v>
      </c>
      <c r="E1105" s="55"/>
      <c r="G1105" t="e">
        <v>#VALUE!</v>
      </c>
      <c r="H1105" s="56">
        <v>573</v>
      </c>
      <c r="O1105" t="e">
        <v>#VALUE!</v>
      </c>
    </row>
    <row r="1106" spans="1:15" ht="13.5">
      <c r="A1106" s="59" t="s">
        <v>1072</v>
      </c>
      <c r="B1106" s="58">
        <v>1066</v>
      </c>
      <c r="C1106" s="58">
        <v>1066</v>
      </c>
      <c r="D1106" s="54">
        <v>0</v>
      </c>
      <c r="E1106" s="55"/>
      <c r="G1106" t="e">
        <v>#VALUE!</v>
      </c>
      <c r="H1106" s="56">
        <v>0</v>
      </c>
      <c r="O1106" t="e">
        <v>#VALUE!</v>
      </c>
    </row>
    <row r="1107" spans="1:15" ht="13.5">
      <c r="A1107" s="57" t="s">
        <v>1073</v>
      </c>
      <c r="B1107" s="58">
        <v>2103</v>
      </c>
      <c r="C1107" s="58">
        <v>2113</v>
      </c>
      <c r="D1107" s="54">
        <v>10</v>
      </c>
      <c r="E1107" s="55"/>
      <c r="G1107" s="56" t="e">
        <v>#VALUE!</v>
      </c>
      <c r="H1107" s="56">
        <v>-1930</v>
      </c>
      <c r="O1107" s="56" t="e">
        <v>#VALUE!</v>
      </c>
    </row>
    <row r="1108" spans="1:15" ht="13.5">
      <c r="A1108" s="59" t="s">
        <v>1074</v>
      </c>
      <c r="B1108" s="58">
        <v>71</v>
      </c>
      <c r="C1108" s="58">
        <v>78</v>
      </c>
      <c r="D1108" s="54">
        <v>7</v>
      </c>
      <c r="E1108" s="55"/>
      <c r="G1108" t="e">
        <v>#VALUE!</v>
      </c>
      <c r="H1108" s="56">
        <v>0</v>
      </c>
      <c r="O1108" t="e">
        <v>#VALUE!</v>
      </c>
    </row>
    <row r="1109" spans="1:15" ht="13.5">
      <c r="A1109" s="59" t="s">
        <v>1075</v>
      </c>
      <c r="B1109" s="58">
        <v>1604</v>
      </c>
      <c r="C1109" s="58">
        <v>1604</v>
      </c>
      <c r="D1109" s="54">
        <v>0</v>
      </c>
      <c r="E1109" s="55"/>
      <c r="G1109" t="e">
        <v>#VALUE!</v>
      </c>
      <c r="H1109" s="56">
        <v>-1604</v>
      </c>
      <c r="O1109" t="e">
        <v>#VALUE!</v>
      </c>
    </row>
    <row r="1110" spans="1:15" ht="13.5">
      <c r="A1110" s="59" t="s">
        <v>1076</v>
      </c>
      <c r="B1110" s="58">
        <v>0</v>
      </c>
      <c r="C1110" s="58">
        <v>0</v>
      </c>
      <c r="D1110" s="54">
        <v>0</v>
      </c>
      <c r="E1110" s="55"/>
      <c r="G1110" t="e">
        <v>#VALUE!</v>
      </c>
      <c r="H1110" s="56">
        <v>0</v>
      </c>
      <c r="O1110" t="e">
        <v>#VALUE!</v>
      </c>
    </row>
    <row r="1111" spans="1:15" ht="13.5">
      <c r="A1111" s="59" t="s">
        <v>1077</v>
      </c>
      <c r="B1111" s="58">
        <v>0</v>
      </c>
      <c r="C1111" s="58">
        <v>0</v>
      </c>
      <c r="D1111" s="54">
        <v>0</v>
      </c>
      <c r="E1111" s="55"/>
      <c r="G1111" t="e">
        <v>#VALUE!</v>
      </c>
      <c r="H1111" s="56">
        <v>0</v>
      </c>
      <c r="O1111" t="e">
        <v>#VALUE!</v>
      </c>
    </row>
    <row r="1112" spans="1:15" ht="13.5">
      <c r="A1112" s="59" t="s">
        <v>1078</v>
      </c>
      <c r="B1112" s="58">
        <v>428</v>
      </c>
      <c r="C1112" s="58">
        <v>431</v>
      </c>
      <c r="D1112" s="54">
        <v>3</v>
      </c>
      <c r="E1112" s="55"/>
      <c r="G1112" t="e">
        <v>#VALUE!</v>
      </c>
      <c r="H1112" s="56">
        <v>-326</v>
      </c>
      <c r="O1112" t="e">
        <v>#VALUE!</v>
      </c>
    </row>
    <row r="1113" spans="1:15" ht="13.5">
      <c r="A1113" s="57" t="s">
        <v>124</v>
      </c>
      <c r="B1113" s="58">
        <v>1409</v>
      </c>
      <c r="C1113" s="58">
        <v>3242</v>
      </c>
      <c r="D1113" s="54">
        <v>1833</v>
      </c>
      <c r="E1113" s="55"/>
      <c r="G1113" s="56" t="e">
        <v>#VALUE!</v>
      </c>
      <c r="H1113" s="56">
        <v>1867</v>
      </c>
      <c r="O1113" s="56" t="e">
        <v>#VALUE!</v>
      </c>
    </row>
    <row r="1114" spans="1:15" ht="13.5">
      <c r="A1114" s="57" t="s">
        <v>1079</v>
      </c>
      <c r="B1114" s="58">
        <v>1338</v>
      </c>
      <c r="C1114" s="58">
        <v>1354</v>
      </c>
      <c r="D1114" s="54">
        <v>16</v>
      </c>
      <c r="E1114" s="55"/>
      <c r="G1114" s="56" t="e">
        <v>#VALUE!</v>
      </c>
      <c r="H1114" s="56">
        <v>-79</v>
      </c>
      <c r="O1114" s="56" t="e">
        <v>#VALUE!</v>
      </c>
    </row>
    <row r="1115" spans="1:15" ht="13.5">
      <c r="A1115" s="59" t="s">
        <v>167</v>
      </c>
      <c r="B1115" s="58">
        <v>547</v>
      </c>
      <c r="C1115" s="58">
        <v>563</v>
      </c>
      <c r="D1115" s="54">
        <v>16</v>
      </c>
      <c r="E1115" s="55"/>
      <c r="G1115" t="e">
        <v>#VALUE!</v>
      </c>
      <c r="H1115" s="56">
        <v>41</v>
      </c>
      <c r="O1115" t="e">
        <v>#VALUE!</v>
      </c>
    </row>
    <row r="1116" spans="1:15" ht="13.5">
      <c r="A1116" s="59" t="s">
        <v>168</v>
      </c>
      <c r="B1116" s="58">
        <v>46</v>
      </c>
      <c r="C1116" s="58">
        <v>46</v>
      </c>
      <c r="D1116" s="54">
        <v>0</v>
      </c>
      <c r="E1116" s="55"/>
      <c r="G1116" t="e">
        <v>#VALUE!</v>
      </c>
      <c r="H1116" s="56">
        <v>-1</v>
      </c>
      <c r="O1116" t="e">
        <v>#VALUE!</v>
      </c>
    </row>
    <row r="1117" spans="1:15" ht="13.5">
      <c r="A1117" s="59" t="s">
        <v>169</v>
      </c>
      <c r="B1117" s="58">
        <v>0</v>
      </c>
      <c r="C1117" s="58">
        <v>0</v>
      </c>
      <c r="D1117" s="54">
        <v>0</v>
      </c>
      <c r="E1117" s="55"/>
      <c r="G1117" t="e">
        <v>#VALUE!</v>
      </c>
      <c r="H1117" s="56">
        <v>0</v>
      </c>
      <c r="O1117" t="e">
        <v>#VALUE!</v>
      </c>
    </row>
    <row r="1118" spans="1:15" ht="13.5">
      <c r="A1118" s="59" t="s">
        <v>1080</v>
      </c>
      <c r="B1118" s="58">
        <v>0</v>
      </c>
      <c r="C1118" s="58">
        <v>0</v>
      </c>
      <c r="D1118" s="54">
        <v>0</v>
      </c>
      <c r="E1118" s="55"/>
      <c r="G1118" t="e">
        <v>#VALUE!</v>
      </c>
      <c r="H1118" s="56">
        <v>0</v>
      </c>
      <c r="O1118" t="e">
        <v>#VALUE!</v>
      </c>
    </row>
    <row r="1119" spans="1:15" ht="13.5">
      <c r="A1119" s="59" t="s">
        <v>1081</v>
      </c>
      <c r="B1119" s="58">
        <v>0</v>
      </c>
      <c r="C1119" s="58">
        <v>0</v>
      </c>
      <c r="D1119" s="54">
        <v>0</v>
      </c>
      <c r="E1119" s="55"/>
      <c r="G1119" t="e">
        <v>#VALUE!</v>
      </c>
      <c r="H1119" s="56">
        <v>0</v>
      </c>
      <c r="O1119" t="e">
        <v>#VALUE!</v>
      </c>
    </row>
    <row r="1120" spans="1:15" ht="13.5">
      <c r="A1120" s="59" t="s">
        <v>1082</v>
      </c>
      <c r="B1120" s="58">
        <v>0</v>
      </c>
      <c r="C1120" s="58">
        <v>0</v>
      </c>
      <c r="D1120" s="54">
        <v>0</v>
      </c>
      <c r="E1120" s="55"/>
      <c r="G1120" t="e">
        <v>#VALUE!</v>
      </c>
      <c r="H1120" s="56">
        <v>0</v>
      </c>
      <c r="O1120" t="e">
        <v>#VALUE!</v>
      </c>
    </row>
    <row r="1121" spans="1:15" ht="13.5">
      <c r="A1121" s="59" t="s">
        <v>1083</v>
      </c>
      <c r="B1121" s="58">
        <v>7</v>
      </c>
      <c r="C1121" s="58">
        <v>7</v>
      </c>
      <c r="D1121" s="54">
        <v>0</v>
      </c>
      <c r="E1121" s="55"/>
      <c r="G1121" t="e">
        <v>#VALUE!</v>
      </c>
      <c r="H1121" s="56">
        <v>-2</v>
      </c>
      <c r="O1121" t="e">
        <v>#VALUE!</v>
      </c>
    </row>
    <row r="1122" spans="1:15" ht="13.5">
      <c r="A1122" s="59" t="s">
        <v>176</v>
      </c>
      <c r="B1122" s="58">
        <v>0</v>
      </c>
      <c r="C1122" s="58">
        <v>0</v>
      </c>
      <c r="D1122" s="54">
        <v>0</v>
      </c>
      <c r="E1122" s="55"/>
      <c r="G1122" t="e">
        <v>#VALUE!</v>
      </c>
      <c r="H1122" s="56">
        <v>0</v>
      </c>
      <c r="O1122" t="e">
        <v>#VALUE!</v>
      </c>
    </row>
    <row r="1123" spans="1:15" ht="13.5">
      <c r="A1123" s="59" t="s">
        <v>1084</v>
      </c>
      <c r="B1123" s="58">
        <v>738</v>
      </c>
      <c r="C1123" s="58">
        <v>738</v>
      </c>
      <c r="D1123" s="54">
        <v>0</v>
      </c>
      <c r="E1123" s="55"/>
      <c r="G1123" t="e">
        <v>#VALUE!</v>
      </c>
      <c r="H1123" s="56">
        <v>-117</v>
      </c>
      <c r="O1123" t="e">
        <v>#VALUE!</v>
      </c>
    </row>
    <row r="1124" spans="1:15" ht="13.5">
      <c r="A1124" s="57" t="s">
        <v>1085</v>
      </c>
      <c r="B1124" s="58">
        <v>0</v>
      </c>
      <c r="C1124" s="58">
        <v>1046</v>
      </c>
      <c r="D1124" s="54">
        <v>1046</v>
      </c>
      <c r="E1124" s="55"/>
      <c r="G1124" s="56" t="e">
        <v>#VALUE!</v>
      </c>
      <c r="H1124" s="56">
        <v>1163</v>
      </c>
      <c r="O1124" s="56" t="e">
        <v>#VALUE!</v>
      </c>
    </row>
    <row r="1125" spans="1:15" ht="13.5">
      <c r="A1125" s="59" t="s">
        <v>167</v>
      </c>
      <c r="B1125" s="58">
        <v>0</v>
      </c>
      <c r="C1125" s="58">
        <v>0</v>
      </c>
      <c r="D1125" s="54">
        <v>0</v>
      </c>
      <c r="E1125" s="55"/>
      <c r="G1125" t="e">
        <v>#VALUE!</v>
      </c>
      <c r="H1125" s="56">
        <v>0</v>
      </c>
      <c r="O1125" t="e">
        <v>#VALUE!</v>
      </c>
    </row>
    <row r="1126" spans="1:15" ht="13.5">
      <c r="A1126" s="59" t="s">
        <v>168</v>
      </c>
      <c r="B1126" s="58">
        <v>0</v>
      </c>
      <c r="C1126" s="58">
        <v>0</v>
      </c>
      <c r="D1126" s="54">
        <v>0</v>
      </c>
      <c r="E1126" s="55"/>
      <c r="G1126" t="e">
        <v>#VALUE!</v>
      </c>
      <c r="H1126" s="56">
        <v>0</v>
      </c>
      <c r="O1126" t="e">
        <v>#VALUE!</v>
      </c>
    </row>
    <row r="1127" spans="1:15" ht="13.5">
      <c r="A1127" s="59" t="s">
        <v>169</v>
      </c>
      <c r="B1127" s="58">
        <v>0</v>
      </c>
      <c r="C1127" s="58">
        <v>0</v>
      </c>
      <c r="D1127" s="54">
        <v>0</v>
      </c>
      <c r="E1127" s="55"/>
      <c r="G1127" t="e">
        <v>#VALUE!</v>
      </c>
      <c r="H1127" s="56">
        <v>0</v>
      </c>
      <c r="O1127" t="e">
        <v>#VALUE!</v>
      </c>
    </row>
    <row r="1128" spans="1:15" ht="13.5">
      <c r="A1128" s="59" t="s">
        <v>1086</v>
      </c>
      <c r="B1128" s="58">
        <v>0</v>
      </c>
      <c r="C1128" s="58">
        <v>0</v>
      </c>
      <c r="D1128" s="54">
        <v>0</v>
      </c>
      <c r="E1128" s="55"/>
      <c r="G1128" t="e">
        <v>#VALUE!</v>
      </c>
      <c r="H1128" s="56">
        <v>0</v>
      </c>
      <c r="O1128" t="e">
        <v>#VALUE!</v>
      </c>
    </row>
    <row r="1129" spans="1:15" ht="27">
      <c r="A1129" s="59" t="s">
        <v>1087</v>
      </c>
      <c r="B1129" s="58">
        <v>0</v>
      </c>
      <c r="C1129" s="58">
        <v>1046</v>
      </c>
      <c r="D1129" s="54">
        <v>1046</v>
      </c>
      <c r="E1129" s="55" t="s">
        <v>1088</v>
      </c>
      <c r="G1129" t="e">
        <v>#VALUE!</v>
      </c>
      <c r="H1129" s="56">
        <v>1163</v>
      </c>
      <c r="O1129" t="e">
        <v>#VALUE!</v>
      </c>
    </row>
    <row r="1130" spans="1:15" ht="13.5">
      <c r="A1130" s="57" t="s">
        <v>1089</v>
      </c>
      <c r="B1130" s="58">
        <v>71</v>
      </c>
      <c r="C1130" s="58">
        <v>842</v>
      </c>
      <c r="D1130" s="54">
        <v>771</v>
      </c>
      <c r="E1130" s="55"/>
      <c r="G1130" s="56" t="e">
        <v>#VALUE!</v>
      </c>
      <c r="H1130" s="56">
        <v>783</v>
      </c>
      <c r="O1130" s="56" t="e">
        <v>#VALUE!</v>
      </c>
    </row>
    <row r="1131" spans="1:15" ht="13.5">
      <c r="A1131" s="59" t="s">
        <v>1090</v>
      </c>
      <c r="B1131" s="58">
        <v>0</v>
      </c>
      <c r="C1131" s="58">
        <v>0</v>
      </c>
      <c r="D1131" s="54">
        <v>0</v>
      </c>
      <c r="E1131" s="55"/>
      <c r="G1131" t="e">
        <v>#VALUE!</v>
      </c>
      <c r="H1131" s="56">
        <v>0</v>
      </c>
      <c r="O1131" t="e">
        <v>#VALUE!</v>
      </c>
    </row>
    <row r="1132" spans="1:15" ht="27">
      <c r="A1132" s="59" t="s">
        <v>1091</v>
      </c>
      <c r="B1132" s="58">
        <v>71</v>
      </c>
      <c r="C1132" s="58">
        <v>842</v>
      </c>
      <c r="D1132" s="54">
        <v>771</v>
      </c>
      <c r="E1132" s="55" t="s">
        <v>1092</v>
      </c>
      <c r="G1132" t="e">
        <v>#VALUE!</v>
      </c>
      <c r="H1132" s="56">
        <v>783</v>
      </c>
      <c r="O1132" t="e">
        <v>#VALUE!</v>
      </c>
    </row>
    <row r="1133" spans="1:15" ht="13.5">
      <c r="A1133" s="57" t="s">
        <v>127</v>
      </c>
      <c r="B1133" s="58">
        <v>303</v>
      </c>
      <c r="C1133" s="58">
        <v>1481</v>
      </c>
      <c r="D1133" s="54">
        <v>1178</v>
      </c>
      <c r="E1133" s="55"/>
      <c r="G1133" s="56" t="e">
        <v>#VALUE!</v>
      </c>
      <c r="H1133" s="56">
        <v>1169</v>
      </c>
      <c r="O1133" s="56" t="e">
        <v>#VALUE!</v>
      </c>
    </row>
    <row r="1134" spans="1:15" ht="13.5">
      <c r="A1134" s="57" t="s">
        <v>1093</v>
      </c>
      <c r="B1134" s="58">
        <v>303</v>
      </c>
      <c r="C1134" s="58">
        <v>324</v>
      </c>
      <c r="D1134" s="54">
        <v>21</v>
      </c>
      <c r="E1134" s="55"/>
      <c r="G1134" s="56" t="e">
        <v>#VALUE!</v>
      </c>
      <c r="H1134" s="56">
        <v>12</v>
      </c>
      <c r="O1134" s="56" t="e">
        <v>#VALUE!</v>
      </c>
    </row>
    <row r="1135" spans="1:15" ht="13.5">
      <c r="A1135" s="59" t="s">
        <v>167</v>
      </c>
      <c r="B1135" s="58">
        <v>203</v>
      </c>
      <c r="C1135" s="58">
        <v>227</v>
      </c>
      <c r="D1135" s="54">
        <v>24</v>
      </c>
      <c r="E1135" s="55"/>
      <c r="G1135" t="e">
        <v>#VALUE!</v>
      </c>
      <c r="H1135" s="56">
        <v>12</v>
      </c>
      <c r="O1135" t="e">
        <v>#VALUE!</v>
      </c>
    </row>
    <row r="1136" spans="1:15" ht="13.5">
      <c r="A1136" s="59" t="s">
        <v>168</v>
      </c>
      <c r="B1136" s="58">
        <v>100</v>
      </c>
      <c r="C1136" s="58">
        <v>97</v>
      </c>
      <c r="D1136" s="54">
        <v>-3</v>
      </c>
      <c r="E1136" s="55" t="s">
        <v>1094</v>
      </c>
      <c r="G1136" t="e">
        <v>#VALUE!</v>
      </c>
      <c r="H1136" s="56">
        <v>0</v>
      </c>
      <c r="O1136" t="e">
        <v>#VALUE!</v>
      </c>
    </row>
    <row r="1137" spans="1:15" ht="13.5">
      <c r="A1137" s="59" t="s">
        <v>169</v>
      </c>
      <c r="B1137" s="58">
        <v>0</v>
      </c>
      <c r="C1137" s="58">
        <v>0</v>
      </c>
      <c r="D1137" s="54">
        <v>0</v>
      </c>
      <c r="E1137" s="55"/>
      <c r="G1137" t="e">
        <v>#VALUE!</v>
      </c>
      <c r="H1137" s="56">
        <v>0</v>
      </c>
      <c r="O1137" t="e">
        <v>#VALUE!</v>
      </c>
    </row>
    <row r="1138" spans="1:15" ht="13.5">
      <c r="A1138" s="59" t="s">
        <v>1095</v>
      </c>
      <c r="B1138" s="58">
        <v>0</v>
      </c>
      <c r="C1138" s="58">
        <v>0</v>
      </c>
      <c r="D1138" s="54">
        <v>0</v>
      </c>
      <c r="E1138" s="55"/>
      <c r="G1138" t="e">
        <v>#VALUE!</v>
      </c>
      <c r="H1138" s="56">
        <v>0</v>
      </c>
      <c r="O1138" t="e">
        <v>#VALUE!</v>
      </c>
    </row>
    <row r="1139" spans="1:15" ht="13.5">
      <c r="A1139" s="59" t="s">
        <v>176</v>
      </c>
      <c r="B1139" s="58">
        <v>0</v>
      </c>
      <c r="C1139" s="58">
        <v>0</v>
      </c>
      <c r="D1139" s="54">
        <v>0</v>
      </c>
      <c r="E1139" s="55"/>
      <c r="G1139" t="e">
        <v>#VALUE!</v>
      </c>
      <c r="H1139" s="56">
        <v>0</v>
      </c>
      <c r="O1139" t="e">
        <v>#VALUE!</v>
      </c>
    </row>
    <row r="1140" spans="1:15" ht="13.5">
      <c r="A1140" s="59" t="s">
        <v>1096</v>
      </c>
      <c r="B1140" s="58">
        <v>0</v>
      </c>
      <c r="C1140" s="58">
        <v>0</v>
      </c>
      <c r="D1140" s="54">
        <v>0</v>
      </c>
      <c r="E1140" s="55"/>
      <c r="G1140" t="e">
        <v>#VALUE!</v>
      </c>
      <c r="H1140" s="56">
        <v>0</v>
      </c>
      <c r="O1140" t="e">
        <v>#VALUE!</v>
      </c>
    </row>
    <row r="1141" spans="1:15" ht="13.5">
      <c r="A1141" s="57" t="s">
        <v>1097</v>
      </c>
      <c r="B1141" s="58">
        <v>0</v>
      </c>
      <c r="C1141" s="58">
        <v>0</v>
      </c>
      <c r="D1141" s="54">
        <v>0</v>
      </c>
      <c r="E1141" s="55"/>
      <c r="G1141" s="56" t="e">
        <v>#VALUE!</v>
      </c>
      <c r="H1141" s="56">
        <v>0</v>
      </c>
      <c r="O1141" s="56" t="e">
        <v>#VALUE!</v>
      </c>
    </row>
    <row r="1142" spans="1:15" ht="13.5">
      <c r="A1142" s="59" t="s">
        <v>1098</v>
      </c>
      <c r="B1142" s="58">
        <v>0</v>
      </c>
      <c r="C1142" s="58">
        <v>0</v>
      </c>
      <c r="D1142" s="54">
        <v>0</v>
      </c>
      <c r="E1142" s="55"/>
      <c r="G1142" t="e">
        <v>#VALUE!</v>
      </c>
      <c r="H1142" s="56">
        <v>0</v>
      </c>
      <c r="O1142" t="e">
        <v>#VALUE!</v>
      </c>
    </row>
    <row r="1143" spans="1:15" ht="13.5">
      <c r="A1143" s="59" t="s">
        <v>1099</v>
      </c>
      <c r="B1143" s="58">
        <v>0</v>
      </c>
      <c r="C1143" s="58">
        <v>0</v>
      </c>
      <c r="D1143" s="54">
        <v>0</v>
      </c>
      <c r="E1143" s="55"/>
      <c r="G1143" t="e">
        <v>#VALUE!</v>
      </c>
      <c r="H1143" s="56">
        <v>0</v>
      </c>
      <c r="O1143" t="e">
        <v>#VALUE!</v>
      </c>
    </row>
    <row r="1144" spans="1:15" ht="13.5">
      <c r="A1144" s="59" t="s">
        <v>1100</v>
      </c>
      <c r="B1144" s="58">
        <v>0</v>
      </c>
      <c r="C1144" s="58">
        <v>0</v>
      </c>
      <c r="D1144" s="54">
        <v>0</v>
      </c>
      <c r="E1144" s="55"/>
      <c r="G1144" t="e">
        <v>#VALUE!</v>
      </c>
      <c r="H1144" s="56">
        <v>0</v>
      </c>
      <c r="O1144" t="e">
        <v>#VALUE!</v>
      </c>
    </row>
    <row r="1145" spans="1:15" ht="13.5">
      <c r="A1145" s="59" t="s">
        <v>1101</v>
      </c>
      <c r="B1145" s="58">
        <v>0</v>
      </c>
      <c r="C1145" s="58">
        <v>0</v>
      </c>
      <c r="D1145" s="54">
        <v>0</v>
      </c>
      <c r="E1145" s="55"/>
      <c r="G1145" t="e">
        <v>#VALUE!</v>
      </c>
      <c r="H1145" s="56">
        <v>0</v>
      </c>
      <c r="O1145" t="e">
        <v>#VALUE!</v>
      </c>
    </row>
    <row r="1146" spans="1:15" ht="13.5">
      <c r="A1146" s="59" t="s">
        <v>1102</v>
      </c>
      <c r="B1146" s="58">
        <v>0</v>
      </c>
      <c r="C1146" s="58">
        <v>0</v>
      </c>
      <c r="D1146" s="54">
        <v>0</v>
      </c>
      <c r="E1146" s="55"/>
      <c r="G1146" t="e">
        <v>#VALUE!</v>
      </c>
      <c r="H1146" s="56">
        <v>0</v>
      </c>
      <c r="O1146" t="e">
        <v>#VALUE!</v>
      </c>
    </row>
    <row r="1147" spans="1:15" ht="13.5">
      <c r="A1147" s="59" t="s">
        <v>1103</v>
      </c>
      <c r="B1147" s="58">
        <v>0</v>
      </c>
      <c r="C1147" s="58">
        <v>0</v>
      </c>
      <c r="D1147" s="54">
        <v>0</v>
      </c>
      <c r="E1147" s="55"/>
      <c r="G1147" t="e">
        <v>#VALUE!</v>
      </c>
      <c r="H1147" s="56">
        <v>0</v>
      </c>
      <c r="O1147" t="e">
        <v>#VALUE!</v>
      </c>
    </row>
    <row r="1148" spans="1:15" ht="13.5">
      <c r="A1148" s="59" t="s">
        <v>1104</v>
      </c>
      <c r="B1148" s="58">
        <v>0</v>
      </c>
      <c r="C1148" s="58">
        <v>0</v>
      </c>
      <c r="D1148" s="54">
        <v>0</v>
      </c>
      <c r="E1148" s="55"/>
      <c r="G1148" t="e">
        <v>#VALUE!</v>
      </c>
      <c r="H1148" s="56">
        <v>0</v>
      </c>
      <c r="O1148" t="e">
        <v>#VALUE!</v>
      </c>
    </row>
    <row r="1149" spans="1:15" ht="13.5">
      <c r="A1149" s="59" t="s">
        <v>1105</v>
      </c>
      <c r="B1149" s="58">
        <v>0</v>
      </c>
      <c r="C1149" s="58">
        <v>0</v>
      </c>
      <c r="D1149" s="54">
        <v>0</v>
      </c>
      <c r="E1149" s="55"/>
      <c r="G1149" t="e">
        <v>#VALUE!</v>
      </c>
      <c r="H1149" s="56">
        <v>0</v>
      </c>
      <c r="O1149" t="e">
        <v>#VALUE!</v>
      </c>
    </row>
    <row r="1150" spans="1:15" ht="13.5">
      <c r="A1150" s="59" t="s">
        <v>1106</v>
      </c>
      <c r="B1150" s="58">
        <v>0</v>
      </c>
      <c r="C1150" s="58">
        <v>0</v>
      </c>
      <c r="D1150" s="54">
        <v>0</v>
      </c>
      <c r="E1150" s="55"/>
      <c r="G1150" t="e">
        <v>#VALUE!</v>
      </c>
      <c r="H1150" s="56">
        <v>0</v>
      </c>
      <c r="O1150" t="e">
        <v>#VALUE!</v>
      </c>
    </row>
    <row r="1151" spans="1:15" ht="13.5">
      <c r="A1151" s="57" t="s">
        <v>1107</v>
      </c>
      <c r="B1151" s="58">
        <v>0</v>
      </c>
      <c r="C1151" s="58">
        <v>0</v>
      </c>
      <c r="D1151" s="54">
        <v>0</v>
      </c>
      <c r="E1151" s="55"/>
      <c r="G1151" s="56" t="e">
        <v>#VALUE!</v>
      </c>
      <c r="H1151" s="56">
        <v>0</v>
      </c>
      <c r="O1151" s="56" t="e">
        <v>#VALUE!</v>
      </c>
    </row>
    <row r="1152" spans="1:15" ht="13.5">
      <c r="A1152" s="59" t="s">
        <v>1108</v>
      </c>
      <c r="B1152" s="58">
        <v>0</v>
      </c>
      <c r="C1152" s="58">
        <v>0</v>
      </c>
      <c r="D1152" s="54">
        <v>0</v>
      </c>
      <c r="E1152" s="55"/>
      <c r="G1152" t="e">
        <v>#VALUE!</v>
      </c>
      <c r="H1152" s="56">
        <v>0</v>
      </c>
      <c r="O1152" t="e">
        <v>#VALUE!</v>
      </c>
    </row>
    <row r="1153" spans="1:15" ht="13.5">
      <c r="A1153" s="59" t="s">
        <v>1109</v>
      </c>
      <c r="B1153" s="58">
        <v>0</v>
      </c>
      <c r="C1153" s="58">
        <v>0</v>
      </c>
      <c r="D1153" s="54">
        <v>0</v>
      </c>
      <c r="E1153" s="55"/>
      <c r="G1153" t="e">
        <v>#VALUE!</v>
      </c>
      <c r="H1153" s="56">
        <v>0</v>
      </c>
      <c r="O1153" t="e">
        <v>#VALUE!</v>
      </c>
    </row>
    <row r="1154" spans="1:15" ht="13.5">
      <c r="A1154" s="59" t="s">
        <v>1110</v>
      </c>
      <c r="B1154" s="58">
        <v>0</v>
      </c>
      <c r="C1154" s="58">
        <v>0</v>
      </c>
      <c r="D1154" s="54">
        <v>0</v>
      </c>
      <c r="E1154" s="55"/>
      <c r="G1154" t="e">
        <v>#VALUE!</v>
      </c>
      <c r="H1154" s="56">
        <v>0</v>
      </c>
      <c r="O1154" t="e">
        <v>#VALUE!</v>
      </c>
    </row>
    <row r="1155" spans="1:15" ht="13.5">
      <c r="A1155" s="59" t="s">
        <v>1111</v>
      </c>
      <c r="B1155" s="58">
        <v>0</v>
      </c>
      <c r="C1155" s="58">
        <v>0</v>
      </c>
      <c r="D1155" s="54">
        <v>0</v>
      </c>
      <c r="E1155" s="55"/>
      <c r="G1155" t="e">
        <v>#VALUE!</v>
      </c>
      <c r="H1155" s="56">
        <v>0</v>
      </c>
      <c r="O1155" t="e">
        <v>#VALUE!</v>
      </c>
    </row>
    <row r="1156" spans="1:15" ht="13.5">
      <c r="A1156" s="59" t="s">
        <v>1112</v>
      </c>
      <c r="B1156" s="58">
        <v>0</v>
      </c>
      <c r="C1156" s="58">
        <v>0</v>
      </c>
      <c r="D1156" s="54">
        <v>0</v>
      </c>
      <c r="E1156" s="55"/>
      <c r="G1156" t="e">
        <v>#VALUE!</v>
      </c>
      <c r="H1156" s="56">
        <v>0</v>
      </c>
      <c r="O1156" t="e">
        <v>#VALUE!</v>
      </c>
    </row>
    <row r="1157" spans="1:15" ht="13.5">
      <c r="A1157" s="57" t="s">
        <v>1113</v>
      </c>
      <c r="B1157" s="58">
        <v>0</v>
      </c>
      <c r="C1157" s="58">
        <v>0</v>
      </c>
      <c r="D1157" s="54">
        <v>0</v>
      </c>
      <c r="E1157" s="55"/>
      <c r="G1157" s="56" t="e">
        <v>#VALUE!</v>
      </c>
      <c r="H1157" s="56">
        <v>0</v>
      </c>
      <c r="O1157" s="56" t="e">
        <v>#VALUE!</v>
      </c>
    </row>
    <row r="1158" spans="1:15" ht="13.5">
      <c r="A1158" s="59" t="s">
        <v>1114</v>
      </c>
      <c r="B1158" s="58">
        <v>0</v>
      </c>
      <c r="C1158" s="58">
        <v>0</v>
      </c>
      <c r="D1158" s="54">
        <v>0</v>
      </c>
      <c r="E1158" s="55"/>
      <c r="G1158" t="e">
        <v>#VALUE!</v>
      </c>
      <c r="H1158" s="56">
        <v>0</v>
      </c>
      <c r="O1158" t="e">
        <v>#VALUE!</v>
      </c>
    </row>
    <row r="1159" spans="1:15" ht="13.5">
      <c r="A1159" s="59" t="s">
        <v>1115</v>
      </c>
      <c r="B1159" s="58">
        <v>0</v>
      </c>
      <c r="C1159" s="58">
        <v>0</v>
      </c>
      <c r="D1159" s="54">
        <v>0</v>
      </c>
      <c r="E1159" s="55"/>
      <c r="G1159" t="e">
        <v>#VALUE!</v>
      </c>
      <c r="H1159" s="56">
        <v>0</v>
      </c>
      <c r="O1159" t="e">
        <v>#VALUE!</v>
      </c>
    </row>
    <row r="1160" spans="1:15" ht="13.5">
      <c r="A1160" s="57" t="s">
        <v>1116</v>
      </c>
      <c r="B1160" s="58">
        <v>0</v>
      </c>
      <c r="C1160" s="58">
        <v>1157</v>
      </c>
      <c r="D1160" s="54">
        <v>1157</v>
      </c>
      <c r="E1160" s="55"/>
      <c r="G1160" s="56" t="e">
        <v>#VALUE!</v>
      </c>
      <c r="H1160" s="56">
        <v>1157</v>
      </c>
      <c r="O1160" s="56" t="e">
        <v>#VALUE!</v>
      </c>
    </row>
    <row r="1161" spans="1:15" ht="27">
      <c r="A1161" s="59" t="s">
        <v>1117</v>
      </c>
      <c r="B1161" s="58">
        <v>0</v>
      </c>
      <c r="C1161" s="58">
        <v>1157</v>
      </c>
      <c r="D1161" s="54">
        <v>1157</v>
      </c>
      <c r="E1161" s="55" t="s">
        <v>1118</v>
      </c>
      <c r="G1161" t="e">
        <v>#VALUE!</v>
      </c>
      <c r="H1161" s="56">
        <v>1157</v>
      </c>
      <c r="O1161" t="e">
        <v>#VALUE!</v>
      </c>
    </row>
    <row r="1162" spans="1:15" ht="13.5">
      <c r="A1162" s="57" t="s">
        <v>1119</v>
      </c>
      <c r="B1162" s="58">
        <v>0</v>
      </c>
      <c r="C1162" s="58">
        <v>0</v>
      </c>
      <c r="D1162" s="54">
        <v>0</v>
      </c>
      <c r="E1162" s="55"/>
      <c r="G1162" s="56" t="e">
        <v>#VALUE!</v>
      </c>
      <c r="H1162" s="56">
        <v>0</v>
      </c>
      <c r="O1162" s="56" t="e">
        <v>#VALUE!</v>
      </c>
    </row>
    <row r="1163" spans="1:15" ht="13.5">
      <c r="A1163" s="57" t="s">
        <v>1120</v>
      </c>
      <c r="B1163" s="58">
        <v>0</v>
      </c>
      <c r="C1163" s="58">
        <v>0</v>
      </c>
      <c r="D1163" s="54">
        <v>0</v>
      </c>
      <c r="E1163" s="55"/>
      <c r="G1163" t="e">
        <v>#VALUE!</v>
      </c>
      <c r="H1163" s="56">
        <v>0</v>
      </c>
      <c r="O1163" t="e">
        <v>#VALUE!</v>
      </c>
    </row>
    <row r="1164" spans="1:15" ht="13.5">
      <c r="A1164" s="57" t="s">
        <v>1121</v>
      </c>
      <c r="B1164" s="58">
        <v>0</v>
      </c>
      <c r="C1164" s="58">
        <v>0</v>
      </c>
      <c r="D1164" s="54">
        <v>0</v>
      </c>
      <c r="E1164" s="55"/>
      <c r="G1164" t="e">
        <v>#VALUE!</v>
      </c>
      <c r="H1164" s="56">
        <v>0</v>
      </c>
      <c r="O1164" t="e">
        <v>#VALUE!</v>
      </c>
    </row>
    <row r="1165" spans="1:15" ht="13.5">
      <c r="A1165" s="57" t="s">
        <v>1122</v>
      </c>
      <c r="B1165" s="58">
        <v>0</v>
      </c>
      <c r="C1165" s="58">
        <v>0</v>
      </c>
      <c r="D1165" s="54">
        <v>0</v>
      </c>
      <c r="E1165" s="55"/>
      <c r="G1165" t="e">
        <v>#VALUE!</v>
      </c>
      <c r="H1165" s="56">
        <v>0</v>
      </c>
      <c r="O1165" t="e">
        <v>#VALUE!</v>
      </c>
    </row>
    <row r="1166" spans="1:15" ht="13.5">
      <c r="A1166" s="57" t="s">
        <v>1123</v>
      </c>
      <c r="B1166" s="58">
        <v>0</v>
      </c>
      <c r="C1166" s="58">
        <v>0</v>
      </c>
      <c r="D1166" s="54">
        <v>0</v>
      </c>
      <c r="E1166" s="55"/>
      <c r="G1166" t="e">
        <v>#VALUE!</v>
      </c>
      <c r="H1166" s="56">
        <v>0</v>
      </c>
      <c r="O1166" t="e">
        <v>#VALUE!</v>
      </c>
    </row>
    <row r="1167" spans="1:15" ht="13.5">
      <c r="A1167" s="57" t="s">
        <v>1124</v>
      </c>
      <c r="B1167" s="58">
        <v>0</v>
      </c>
      <c r="C1167" s="58">
        <v>0</v>
      </c>
      <c r="D1167" s="54">
        <v>0</v>
      </c>
      <c r="E1167" s="55"/>
      <c r="G1167" t="e">
        <v>#VALUE!</v>
      </c>
      <c r="H1167" s="56">
        <v>0</v>
      </c>
      <c r="O1167" t="e">
        <v>#VALUE!</v>
      </c>
    </row>
    <row r="1168" spans="1:15" ht="13.5">
      <c r="A1168" s="57" t="s">
        <v>860</v>
      </c>
      <c r="B1168" s="58">
        <v>0</v>
      </c>
      <c r="C1168" s="58">
        <v>0</v>
      </c>
      <c r="D1168" s="54">
        <v>0</v>
      </c>
      <c r="E1168" s="55"/>
      <c r="G1168" t="e">
        <v>#VALUE!</v>
      </c>
      <c r="H1168" s="56">
        <v>0</v>
      </c>
      <c r="O1168" t="e">
        <v>#VALUE!</v>
      </c>
    </row>
    <row r="1169" spans="1:15" ht="13.5">
      <c r="A1169" s="57" t="s">
        <v>1125</v>
      </c>
      <c r="B1169" s="58">
        <v>0</v>
      </c>
      <c r="C1169" s="58">
        <v>0</v>
      </c>
      <c r="D1169" s="54">
        <v>0</v>
      </c>
      <c r="E1169" s="55"/>
      <c r="G1169" t="e">
        <v>#VALUE!</v>
      </c>
      <c r="H1169" s="56">
        <v>0</v>
      </c>
      <c r="O1169" t="e">
        <v>#VALUE!</v>
      </c>
    </row>
    <row r="1170" spans="1:15" ht="13.5">
      <c r="A1170" s="57" t="s">
        <v>1126</v>
      </c>
      <c r="B1170" s="58">
        <v>0</v>
      </c>
      <c r="C1170" s="58">
        <v>0</v>
      </c>
      <c r="D1170" s="54">
        <v>0</v>
      </c>
      <c r="E1170" s="55"/>
      <c r="G1170" t="e">
        <v>#VALUE!</v>
      </c>
      <c r="H1170" s="56">
        <v>0</v>
      </c>
      <c r="O1170" t="e">
        <v>#VALUE!</v>
      </c>
    </row>
    <row r="1171" spans="1:15" ht="13.5">
      <c r="A1171" s="57" t="s">
        <v>1127</v>
      </c>
      <c r="B1171" s="58">
        <v>0</v>
      </c>
      <c r="C1171" s="58">
        <v>0</v>
      </c>
      <c r="D1171" s="54">
        <v>0</v>
      </c>
      <c r="E1171" s="55"/>
      <c r="G1171" t="e">
        <v>#VALUE!</v>
      </c>
      <c r="H1171" s="56">
        <v>0</v>
      </c>
      <c r="O1171" t="e">
        <v>#VALUE!</v>
      </c>
    </row>
    <row r="1172" spans="1:15" ht="13.5">
      <c r="A1172" s="57" t="s">
        <v>130</v>
      </c>
      <c r="B1172" s="58">
        <v>8454</v>
      </c>
      <c r="C1172" s="58">
        <v>10019</v>
      </c>
      <c r="D1172" s="54">
        <v>1565</v>
      </c>
      <c r="E1172" s="55"/>
      <c r="G1172" s="56" t="e">
        <v>#VALUE!</v>
      </c>
      <c r="H1172" s="56">
        <v>645</v>
      </c>
      <c r="O1172" s="56" t="e">
        <v>#VALUE!</v>
      </c>
    </row>
    <row r="1173" spans="1:15" ht="13.5">
      <c r="A1173" s="57" t="s">
        <v>1128</v>
      </c>
      <c r="B1173" s="58">
        <v>7342</v>
      </c>
      <c r="C1173" s="58">
        <v>7749</v>
      </c>
      <c r="D1173" s="54">
        <v>407</v>
      </c>
      <c r="E1173" s="55"/>
      <c r="G1173" s="56" t="e">
        <v>#VALUE!</v>
      </c>
      <c r="H1173" s="56">
        <v>-509</v>
      </c>
      <c r="O1173" s="56" t="e">
        <v>#VALUE!</v>
      </c>
    </row>
    <row r="1174" spans="1:15" ht="13.5">
      <c r="A1174" s="59" t="s">
        <v>167</v>
      </c>
      <c r="B1174" s="58">
        <v>2062</v>
      </c>
      <c r="C1174" s="58">
        <v>2335</v>
      </c>
      <c r="D1174" s="54">
        <v>273</v>
      </c>
      <c r="E1174" s="55"/>
      <c r="G1174" t="e">
        <v>#VALUE!</v>
      </c>
      <c r="H1174" s="56">
        <v>249</v>
      </c>
      <c r="O1174" t="e">
        <v>#VALUE!</v>
      </c>
    </row>
    <row r="1175" spans="1:15" ht="13.5">
      <c r="A1175" s="59" t="s">
        <v>168</v>
      </c>
      <c r="B1175" s="58">
        <v>717</v>
      </c>
      <c r="C1175" s="58">
        <v>717</v>
      </c>
      <c r="D1175" s="54">
        <v>0</v>
      </c>
      <c r="E1175" s="55"/>
      <c r="G1175" t="e">
        <v>#VALUE!</v>
      </c>
      <c r="H1175" s="56">
        <v>0</v>
      </c>
      <c r="O1175" t="e">
        <v>#VALUE!</v>
      </c>
    </row>
    <row r="1176" spans="1:15" ht="13.5">
      <c r="A1176" s="59" t="s">
        <v>169</v>
      </c>
      <c r="B1176" s="58">
        <v>0</v>
      </c>
      <c r="C1176" s="58">
        <v>0</v>
      </c>
      <c r="D1176" s="54">
        <v>0</v>
      </c>
      <c r="E1176" s="55"/>
      <c r="G1176" t="e">
        <v>#VALUE!</v>
      </c>
      <c r="H1176" s="56">
        <v>0</v>
      </c>
      <c r="O1176" t="e">
        <v>#VALUE!</v>
      </c>
    </row>
    <row r="1177" spans="1:15" ht="13.5">
      <c r="A1177" s="59" t="s">
        <v>1129</v>
      </c>
      <c r="B1177" s="58">
        <v>149</v>
      </c>
      <c r="C1177" s="58">
        <v>149</v>
      </c>
      <c r="D1177" s="54">
        <v>0</v>
      </c>
      <c r="E1177" s="55"/>
      <c r="G1177" t="e">
        <v>#VALUE!</v>
      </c>
      <c r="H1177" s="56">
        <v>0</v>
      </c>
      <c r="O1177" t="e">
        <v>#VALUE!</v>
      </c>
    </row>
    <row r="1178" spans="1:15" ht="13.5">
      <c r="A1178" s="59" t="s">
        <v>1130</v>
      </c>
      <c r="B1178" s="58">
        <v>0</v>
      </c>
      <c r="C1178" s="58">
        <v>0</v>
      </c>
      <c r="D1178" s="54">
        <v>0</v>
      </c>
      <c r="E1178" s="55"/>
      <c r="G1178" t="e">
        <v>#VALUE!</v>
      </c>
      <c r="H1178" s="56">
        <v>0</v>
      </c>
      <c r="O1178" t="e">
        <v>#VALUE!</v>
      </c>
    </row>
    <row r="1179" spans="1:15" ht="13.5">
      <c r="A1179" s="59" t="s">
        <v>1131</v>
      </c>
      <c r="B1179" s="58">
        <v>26</v>
      </c>
      <c r="C1179" s="58">
        <v>26</v>
      </c>
      <c r="D1179" s="54">
        <v>0</v>
      </c>
      <c r="E1179" s="55"/>
      <c r="G1179" t="e">
        <v>#VALUE!</v>
      </c>
      <c r="H1179" s="56">
        <v>-26</v>
      </c>
      <c r="O1179" t="e">
        <v>#VALUE!</v>
      </c>
    </row>
    <row r="1180" spans="1:15" ht="13.5">
      <c r="A1180" s="59" t="s">
        <v>1132</v>
      </c>
      <c r="B1180" s="58">
        <v>0</v>
      </c>
      <c r="C1180" s="58">
        <v>0</v>
      </c>
      <c r="D1180" s="54">
        <v>0</v>
      </c>
      <c r="E1180" s="55"/>
      <c r="G1180" t="e">
        <v>#VALUE!</v>
      </c>
      <c r="H1180" s="56">
        <v>0</v>
      </c>
      <c r="O1180" t="e">
        <v>#VALUE!</v>
      </c>
    </row>
    <row r="1181" spans="1:15" ht="13.5">
      <c r="A1181" s="59" t="s">
        <v>1133</v>
      </c>
      <c r="B1181" s="58">
        <v>0</v>
      </c>
      <c r="C1181" s="58">
        <v>0</v>
      </c>
      <c r="D1181" s="54">
        <v>0</v>
      </c>
      <c r="E1181" s="55"/>
      <c r="G1181" t="e">
        <v>#VALUE!</v>
      </c>
      <c r="H1181" s="56">
        <v>0</v>
      </c>
      <c r="O1181" t="e">
        <v>#VALUE!</v>
      </c>
    </row>
    <row r="1182" spans="1:15" ht="13.5">
      <c r="A1182" s="59" t="s">
        <v>1134</v>
      </c>
      <c r="B1182" s="58">
        <v>414</v>
      </c>
      <c r="C1182" s="58">
        <v>414</v>
      </c>
      <c r="D1182" s="54">
        <v>0</v>
      </c>
      <c r="E1182" s="55"/>
      <c r="G1182" t="e">
        <v>#VALUE!</v>
      </c>
      <c r="H1182" s="56">
        <v>0</v>
      </c>
      <c r="O1182" t="e">
        <v>#VALUE!</v>
      </c>
    </row>
    <row r="1183" spans="1:15" ht="13.5">
      <c r="A1183" s="59" t="s">
        <v>1135</v>
      </c>
      <c r="B1183" s="58">
        <v>0</v>
      </c>
      <c r="C1183" s="58">
        <v>0</v>
      </c>
      <c r="D1183" s="54">
        <v>0</v>
      </c>
      <c r="E1183" s="55"/>
      <c r="G1183" t="e">
        <v>#VALUE!</v>
      </c>
      <c r="H1183" s="56">
        <v>0</v>
      </c>
      <c r="O1183" t="e">
        <v>#VALUE!</v>
      </c>
    </row>
    <row r="1184" spans="1:15" ht="13.5">
      <c r="A1184" s="59" t="s">
        <v>1136</v>
      </c>
      <c r="B1184" s="58">
        <v>0</v>
      </c>
      <c r="C1184" s="58">
        <v>0</v>
      </c>
      <c r="D1184" s="54">
        <v>0</v>
      </c>
      <c r="E1184" s="55"/>
      <c r="G1184" t="e">
        <v>#VALUE!</v>
      </c>
      <c r="H1184" s="56">
        <v>0</v>
      </c>
      <c r="O1184" t="e">
        <v>#VALUE!</v>
      </c>
    </row>
    <row r="1185" spans="1:15" ht="13.5">
      <c r="A1185" s="59" t="s">
        <v>1137</v>
      </c>
      <c r="B1185" s="58">
        <v>751</v>
      </c>
      <c r="C1185" s="58">
        <v>751</v>
      </c>
      <c r="D1185" s="54">
        <v>0</v>
      </c>
      <c r="E1185" s="55"/>
      <c r="G1185" t="e">
        <v>#VALUE!</v>
      </c>
      <c r="H1185" s="56">
        <v>-751</v>
      </c>
      <c r="O1185" t="e">
        <v>#VALUE!</v>
      </c>
    </row>
    <row r="1186" spans="1:15" ht="13.5">
      <c r="A1186" s="59" t="s">
        <v>1138</v>
      </c>
      <c r="B1186" s="58">
        <v>18</v>
      </c>
      <c r="C1186" s="58">
        <v>18</v>
      </c>
      <c r="D1186" s="54">
        <v>0</v>
      </c>
      <c r="E1186" s="55"/>
      <c r="G1186" t="e">
        <v>#VALUE!</v>
      </c>
      <c r="H1186" s="56">
        <v>0</v>
      </c>
      <c r="O1186" t="e">
        <v>#VALUE!</v>
      </c>
    </row>
    <row r="1187" spans="1:15" ht="13.5">
      <c r="A1187" s="59" t="s">
        <v>1139</v>
      </c>
      <c r="B1187" s="58">
        <v>0</v>
      </c>
      <c r="C1187" s="58">
        <v>0</v>
      </c>
      <c r="D1187" s="54">
        <v>0</v>
      </c>
      <c r="E1187" s="55"/>
      <c r="G1187" t="e">
        <v>#VALUE!</v>
      </c>
      <c r="H1187" s="56">
        <v>0</v>
      </c>
      <c r="O1187" t="e">
        <v>#VALUE!</v>
      </c>
    </row>
    <row r="1188" spans="1:15" ht="13.5">
      <c r="A1188" s="59" t="s">
        <v>1140</v>
      </c>
      <c r="B1188" s="58">
        <v>0</v>
      </c>
      <c r="C1188" s="58">
        <v>0</v>
      </c>
      <c r="D1188" s="54">
        <v>0</v>
      </c>
      <c r="E1188" s="55"/>
      <c r="G1188" t="e">
        <v>#VALUE!</v>
      </c>
      <c r="H1188" s="56">
        <v>0</v>
      </c>
      <c r="O1188" t="e">
        <v>#VALUE!</v>
      </c>
    </row>
    <row r="1189" spans="1:15" ht="13.5">
      <c r="A1189" s="59" t="s">
        <v>1141</v>
      </c>
      <c r="B1189" s="58">
        <v>0</v>
      </c>
      <c r="C1189" s="58">
        <v>0</v>
      </c>
      <c r="D1189" s="54">
        <v>0</v>
      </c>
      <c r="E1189" s="55"/>
      <c r="G1189" t="e">
        <v>#VALUE!</v>
      </c>
      <c r="H1189" s="56">
        <v>0</v>
      </c>
      <c r="O1189" t="e">
        <v>#VALUE!</v>
      </c>
    </row>
    <row r="1190" spans="1:15" ht="13.5">
      <c r="A1190" s="59" t="s">
        <v>176</v>
      </c>
      <c r="B1190" s="58">
        <v>2181</v>
      </c>
      <c r="C1190" s="58">
        <v>2315</v>
      </c>
      <c r="D1190" s="54">
        <v>134</v>
      </c>
      <c r="E1190" s="55"/>
      <c r="G1190" t="e">
        <v>#VALUE!</v>
      </c>
      <c r="H1190" s="56">
        <v>-6</v>
      </c>
      <c r="O1190" t="e">
        <v>#VALUE!</v>
      </c>
    </row>
    <row r="1191" spans="1:15" ht="13.5">
      <c r="A1191" s="59" t="s">
        <v>1142</v>
      </c>
      <c r="B1191" s="58">
        <v>1024</v>
      </c>
      <c r="C1191" s="58">
        <v>1024</v>
      </c>
      <c r="D1191" s="54">
        <v>0</v>
      </c>
      <c r="E1191" s="55"/>
      <c r="G1191" t="e">
        <v>#VALUE!</v>
      </c>
      <c r="H1191" s="56">
        <v>25</v>
      </c>
      <c r="O1191" t="e">
        <v>#VALUE!</v>
      </c>
    </row>
    <row r="1192" spans="1:15" ht="13.5">
      <c r="A1192" s="57" t="s">
        <v>1143</v>
      </c>
      <c r="B1192" s="58">
        <v>0</v>
      </c>
      <c r="C1192" s="58">
        <v>0</v>
      </c>
      <c r="D1192" s="54">
        <v>0</v>
      </c>
      <c r="E1192" s="55"/>
      <c r="G1192" s="56" t="e">
        <v>#VALUE!</v>
      </c>
      <c r="H1192" s="56">
        <v>0</v>
      </c>
      <c r="O1192" s="56" t="e">
        <v>#VALUE!</v>
      </c>
    </row>
    <row r="1193" spans="1:15" ht="13.5">
      <c r="A1193" s="59" t="s">
        <v>167</v>
      </c>
      <c r="B1193" s="58">
        <v>0</v>
      </c>
      <c r="C1193" s="58">
        <v>0</v>
      </c>
      <c r="D1193" s="54">
        <v>0</v>
      </c>
      <c r="E1193" s="55"/>
      <c r="G1193" t="e">
        <v>#VALUE!</v>
      </c>
      <c r="H1193" s="56">
        <v>0</v>
      </c>
      <c r="O1193" t="e">
        <v>#VALUE!</v>
      </c>
    </row>
    <row r="1194" spans="1:15" ht="13.5">
      <c r="A1194" s="59" t="s">
        <v>168</v>
      </c>
      <c r="B1194" s="58">
        <v>0</v>
      </c>
      <c r="C1194" s="58">
        <v>0</v>
      </c>
      <c r="D1194" s="54">
        <v>0</v>
      </c>
      <c r="E1194" s="55"/>
      <c r="G1194" t="e">
        <v>#VALUE!</v>
      </c>
      <c r="H1194" s="56">
        <v>0</v>
      </c>
      <c r="O1194" t="e">
        <v>#VALUE!</v>
      </c>
    </row>
    <row r="1195" spans="1:15" ht="13.5">
      <c r="A1195" s="59" t="s">
        <v>169</v>
      </c>
      <c r="B1195" s="58">
        <v>0</v>
      </c>
      <c r="C1195" s="58">
        <v>0</v>
      </c>
      <c r="D1195" s="54">
        <v>0</v>
      </c>
      <c r="E1195" s="55"/>
      <c r="G1195" t="e">
        <v>#VALUE!</v>
      </c>
      <c r="H1195" s="56">
        <v>0</v>
      </c>
      <c r="O1195" t="e">
        <v>#VALUE!</v>
      </c>
    </row>
    <row r="1196" spans="1:15" ht="13.5">
      <c r="A1196" s="59" t="s">
        <v>1144</v>
      </c>
      <c r="B1196" s="58">
        <v>0</v>
      </c>
      <c r="C1196" s="58">
        <v>0</v>
      </c>
      <c r="D1196" s="54">
        <v>0</v>
      </c>
      <c r="E1196" s="55"/>
      <c r="G1196" t="e">
        <v>#VALUE!</v>
      </c>
      <c r="H1196" s="56">
        <v>0</v>
      </c>
      <c r="O1196" t="e">
        <v>#VALUE!</v>
      </c>
    </row>
    <row r="1197" spans="1:15" ht="13.5">
      <c r="A1197" s="59" t="s">
        <v>1145</v>
      </c>
      <c r="B1197" s="58">
        <v>0</v>
      </c>
      <c r="C1197" s="58">
        <v>0</v>
      </c>
      <c r="D1197" s="54">
        <v>0</v>
      </c>
      <c r="E1197" s="55"/>
      <c r="G1197" t="e">
        <v>#VALUE!</v>
      </c>
      <c r="H1197" s="56">
        <v>0</v>
      </c>
      <c r="O1197" t="e">
        <v>#VALUE!</v>
      </c>
    </row>
    <row r="1198" spans="1:15" ht="13.5">
      <c r="A1198" s="59" t="s">
        <v>1146</v>
      </c>
      <c r="B1198" s="58">
        <v>0</v>
      </c>
      <c r="C1198" s="58">
        <v>0</v>
      </c>
      <c r="D1198" s="54">
        <v>0</v>
      </c>
      <c r="E1198" s="55"/>
      <c r="G1198" t="e">
        <v>#VALUE!</v>
      </c>
      <c r="H1198" s="56">
        <v>0</v>
      </c>
      <c r="O1198" t="e">
        <v>#VALUE!</v>
      </c>
    </row>
    <row r="1199" spans="1:15" ht="13.5">
      <c r="A1199" s="59" t="s">
        <v>1147</v>
      </c>
      <c r="B1199" s="58">
        <v>0</v>
      </c>
      <c r="C1199" s="58">
        <v>0</v>
      </c>
      <c r="D1199" s="54">
        <v>0</v>
      </c>
      <c r="E1199" s="55"/>
      <c r="G1199" t="e">
        <v>#VALUE!</v>
      </c>
      <c r="H1199" s="56">
        <v>0</v>
      </c>
      <c r="O1199" t="e">
        <v>#VALUE!</v>
      </c>
    </row>
    <row r="1200" spans="1:15" ht="13.5">
      <c r="A1200" s="59" t="s">
        <v>1148</v>
      </c>
      <c r="B1200" s="58">
        <v>0</v>
      </c>
      <c r="C1200" s="58">
        <v>0</v>
      </c>
      <c r="D1200" s="54">
        <v>0</v>
      </c>
      <c r="E1200" s="55"/>
      <c r="G1200" t="e">
        <v>#VALUE!</v>
      </c>
      <c r="H1200" s="56">
        <v>0</v>
      </c>
      <c r="O1200" t="e">
        <v>#VALUE!</v>
      </c>
    </row>
    <row r="1201" spans="1:15" ht="13.5">
      <c r="A1201" s="59" t="s">
        <v>1149</v>
      </c>
      <c r="B1201" s="58">
        <v>0</v>
      </c>
      <c r="C1201" s="58">
        <v>0</v>
      </c>
      <c r="D1201" s="54">
        <v>0</v>
      </c>
      <c r="E1201" s="55"/>
      <c r="G1201" t="e">
        <v>#VALUE!</v>
      </c>
      <c r="H1201" s="56">
        <v>0</v>
      </c>
      <c r="O1201" t="e">
        <v>#VALUE!</v>
      </c>
    </row>
    <row r="1202" spans="1:15" ht="13.5">
      <c r="A1202" s="59" t="s">
        <v>1150</v>
      </c>
      <c r="B1202" s="58">
        <v>0</v>
      </c>
      <c r="C1202" s="58">
        <v>0</v>
      </c>
      <c r="D1202" s="54">
        <v>0</v>
      </c>
      <c r="E1202" s="55"/>
      <c r="G1202" t="e">
        <v>#VALUE!</v>
      </c>
      <c r="H1202" s="56">
        <v>0</v>
      </c>
      <c r="O1202" t="e">
        <v>#VALUE!</v>
      </c>
    </row>
    <row r="1203" spans="1:15" ht="13.5">
      <c r="A1203" s="59" t="s">
        <v>1151</v>
      </c>
      <c r="B1203" s="58">
        <v>0</v>
      </c>
      <c r="C1203" s="58">
        <v>0</v>
      </c>
      <c r="D1203" s="54">
        <v>0</v>
      </c>
      <c r="E1203" s="55"/>
      <c r="G1203" t="e">
        <v>#VALUE!</v>
      </c>
      <c r="H1203" s="56">
        <v>0</v>
      </c>
      <c r="O1203" t="e">
        <v>#VALUE!</v>
      </c>
    </row>
    <row r="1204" spans="1:15" ht="13.5">
      <c r="A1204" s="59" t="s">
        <v>1152</v>
      </c>
      <c r="B1204" s="58">
        <v>0</v>
      </c>
      <c r="C1204" s="58">
        <v>0</v>
      </c>
      <c r="D1204" s="54">
        <v>0</v>
      </c>
      <c r="E1204" s="55"/>
      <c r="G1204" t="e">
        <v>#VALUE!</v>
      </c>
      <c r="H1204" s="56">
        <v>0</v>
      </c>
      <c r="O1204" t="e">
        <v>#VALUE!</v>
      </c>
    </row>
    <row r="1205" spans="1:15" ht="13.5">
      <c r="A1205" s="59" t="s">
        <v>1153</v>
      </c>
      <c r="B1205" s="58">
        <v>0</v>
      </c>
      <c r="C1205" s="58">
        <v>0</v>
      </c>
      <c r="D1205" s="54">
        <v>0</v>
      </c>
      <c r="E1205" s="55"/>
      <c r="G1205" t="e">
        <v>#VALUE!</v>
      </c>
      <c r="H1205" s="56">
        <v>0</v>
      </c>
      <c r="O1205" t="e">
        <v>#VALUE!</v>
      </c>
    </row>
    <row r="1206" spans="1:15" ht="13.5">
      <c r="A1206" s="59" t="s">
        <v>1154</v>
      </c>
      <c r="B1206" s="58">
        <v>0</v>
      </c>
      <c r="C1206" s="58">
        <v>0</v>
      </c>
      <c r="D1206" s="54">
        <v>0</v>
      </c>
      <c r="E1206" s="55"/>
      <c r="G1206" t="e">
        <v>#VALUE!</v>
      </c>
      <c r="H1206" s="56">
        <v>0</v>
      </c>
      <c r="O1206" t="e">
        <v>#VALUE!</v>
      </c>
    </row>
    <row r="1207" spans="1:15" ht="13.5">
      <c r="A1207" s="59" t="s">
        <v>1155</v>
      </c>
      <c r="B1207" s="58">
        <v>0</v>
      </c>
      <c r="C1207" s="58">
        <v>0</v>
      </c>
      <c r="D1207" s="54">
        <v>0</v>
      </c>
      <c r="E1207" s="55"/>
      <c r="G1207" t="e">
        <v>#VALUE!</v>
      </c>
      <c r="H1207" s="56">
        <v>0</v>
      </c>
      <c r="O1207" t="e">
        <v>#VALUE!</v>
      </c>
    </row>
    <row r="1208" spans="1:15" ht="13.5">
      <c r="A1208" s="59" t="s">
        <v>1156</v>
      </c>
      <c r="B1208" s="58">
        <v>0</v>
      </c>
      <c r="C1208" s="58">
        <v>0</v>
      </c>
      <c r="D1208" s="54">
        <v>0</v>
      </c>
      <c r="E1208" s="55"/>
      <c r="G1208" t="e">
        <v>#VALUE!</v>
      </c>
      <c r="H1208" s="56">
        <v>0</v>
      </c>
      <c r="O1208" t="e">
        <v>#VALUE!</v>
      </c>
    </row>
    <row r="1209" spans="1:15" ht="13.5">
      <c r="A1209" s="59" t="s">
        <v>176</v>
      </c>
      <c r="B1209" s="58">
        <v>0</v>
      </c>
      <c r="C1209" s="58">
        <v>0</v>
      </c>
      <c r="D1209" s="54">
        <v>0</v>
      </c>
      <c r="E1209" s="55"/>
      <c r="G1209" t="e">
        <v>#VALUE!</v>
      </c>
      <c r="H1209" s="56">
        <v>0</v>
      </c>
      <c r="O1209" t="e">
        <v>#VALUE!</v>
      </c>
    </row>
    <row r="1210" spans="1:15" ht="13.5">
      <c r="A1210" s="59" t="s">
        <v>1157</v>
      </c>
      <c r="B1210" s="58">
        <v>0</v>
      </c>
      <c r="C1210" s="58">
        <v>0</v>
      </c>
      <c r="D1210" s="54">
        <v>0</v>
      </c>
      <c r="E1210" s="55"/>
      <c r="G1210" t="e">
        <v>#VALUE!</v>
      </c>
      <c r="H1210" s="56">
        <v>0</v>
      </c>
      <c r="O1210" t="e">
        <v>#VALUE!</v>
      </c>
    </row>
    <row r="1211" spans="1:15" ht="13.5">
      <c r="A1211" s="57" t="s">
        <v>1158</v>
      </c>
      <c r="B1211" s="58">
        <v>0</v>
      </c>
      <c r="C1211" s="58">
        <v>0</v>
      </c>
      <c r="D1211" s="54">
        <v>0</v>
      </c>
      <c r="E1211" s="55"/>
      <c r="G1211" s="56" t="e">
        <v>#VALUE!</v>
      </c>
      <c r="H1211" s="56">
        <v>0</v>
      </c>
      <c r="O1211" s="56" t="e">
        <v>#VALUE!</v>
      </c>
    </row>
    <row r="1212" spans="1:15" ht="13.5">
      <c r="A1212" s="59" t="s">
        <v>167</v>
      </c>
      <c r="B1212" s="58">
        <v>0</v>
      </c>
      <c r="C1212" s="58">
        <v>0</v>
      </c>
      <c r="D1212" s="54">
        <v>0</v>
      </c>
      <c r="E1212" s="55"/>
      <c r="G1212" t="e">
        <v>#VALUE!</v>
      </c>
      <c r="H1212" s="56">
        <v>0</v>
      </c>
      <c r="O1212" t="e">
        <v>#VALUE!</v>
      </c>
    </row>
    <row r="1213" spans="1:15" ht="13.5">
      <c r="A1213" s="59" t="s">
        <v>168</v>
      </c>
      <c r="B1213" s="58">
        <v>0</v>
      </c>
      <c r="C1213" s="58">
        <v>0</v>
      </c>
      <c r="D1213" s="54">
        <v>0</v>
      </c>
      <c r="E1213" s="55"/>
      <c r="G1213" t="e">
        <v>#VALUE!</v>
      </c>
      <c r="H1213" s="56">
        <v>0</v>
      </c>
      <c r="O1213" t="e">
        <v>#VALUE!</v>
      </c>
    </row>
    <row r="1214" spans="1:15" ht="13.5">
      <c r="A1214" s="59" t="s">
        <v>169</v>
      </c>
      <c r="B1214" s="58">
        <v>0</v>
      </c>
      <c r="C1214" s="58">
        <v>0</v>
      </c>
      <c r="D1214" s="54">
        <v>0</v>
      </c>
      <c r="E1214" s="55"/>
      <c r="G1214" t="e">
        <v>#VALUE!</v>
      </c>
      <c r="H1214" s="56">
        <v>0</v>
      </c>
      <c r="O1214" t="e">
        <v>#VALUE!</v>
      </c>
    </row>
    <row r="1215" spans="1:15" ht="13.5">
      <c r="A1215" s="59" t="s">
        <v>1159</v>
      </c>
      <c r="B1215" s="58">
        <v>0</v>
      </c>
      <c r="C1215" s="58">
        <v>0</v>
      </c>
      <c r="D1215" s="54">
        <v>0</v>
      </c>
      <c r="E1215" s="55"/>
      <c r="G1215" t="e">
        <v>#VALUE!</v>
      </c>
      <c r="H1215" s="56">
        <v>0</v>
      </c>
      <c r="O1215" t="e">
        <v>#VALUE!</v>
      </c>
    </row>
    <row r="1216" spans="1:15" ht="13.5">
      <c r="A1216" s="59" t="s">
        <v>1160</v>
      </c>
      <c r="B1216" s="58">
        <v>0</v>
      </c>
      <c r="C1216" s="58">
        <v>0</v>
      </c>
      <c r="D1216" s="54">
        <v>0</v>
      </c>
      <c r="E1216" s="55"/>
      <c r="G1216" t="e">
        <v>#VALUE!</v>
      </c>
      <c r="H1216" s="56">
        <v>0</v>
      </c>
      <c r="O1216" t="e">
        <v>#VALUE!</v>
      </c>
    </row>
    <row r="1217" spans="1:15" ht="13.5">
      <c r="A1217" s="59" t="s">
        <v>1161</v>
      </c>
      <c r="B1217" s="58">
        <v>0</v>
      </c>
      <c r="C1217" s="58">
        <v>0</v>
      </c>
      <c r="D1217" s="54">
        <v>0</v>
      </c>
      <c r="E1217" s="55"/>
      <c r="G1217" t="e">
        <v>#VALUE!</v>
      </c>
      <c r="H1217" s="56">
        <v>0</v>
      </c>
      <c r="O1217" t="e">
        <v>#VALUE!</v>
      </c>
    </row>
    <row r="1218" spans="1:15" ht="13.5">
      <c r="A1218" s="59" t="s">
        <v>176</v>
      </c>
      <c r="B1218" s="58">
        <v>0</v>
      </c>
      <c r="C1218" s="58">
        <v>0</v>
      </c>
      <c r="D1218" s="54">
        <v>0</v>
      </c>
      <c r="E1218" s="55"/>
      <c r="G1218" t="e">
        <v>#VALUE!</v>
      </c>
      <c r="H1218" s="56">
        <v>0</v>
      </c>
      <c r="O1218" t="e">
        <v>#VALUE!</v>
      </c>
    </row>
    <row r="1219" spans="1:15" ht="13.5">
      <c r="A1219" s="59" t="s">
        <v>1162</v>
      </c>
      <c r="B1219" s="58">
        <v>0</v>
      </c>
      <c r="C1219" s="58">
        <v>0</v>
      </c>
      <c r="D1219" s="54">
        <v>0</v>
      </c>
      <c r="E1219" s="55"/>
      <c r="G1219" t="e">
        <v>#VALUE!</v>
      </c>
      <c r="H1219" s="56">
        <v>0</v>
      </c>
      <c r="O1219" t="e">
        <v>#VALUE!</v>
      </c>
    </row>
    <row r="1220" spans="1:15" ht="13.5">
      <c r="A1220" s="57" t="s">
        <v>1163</v>
      </c>
      <c r="B1220" s="58">
        <v>1112</v>
      </c>
      <c r="C1220" s="58">
        <v>2270</v>
      </c>
      <c r="D1220" s="54">
        <v>1158</v>
      </c>
      <c r="E1220" s="55"/>
      <c r="G1220" s="56" t="e">
        <v>#VALUE!</v>
      </c>
      <c r="H1220" s="56">
        <v>1154</v>
      </c>
      <c r="O1220" s="56" t="e">
        <v>#VALUE!</v>
      </c>
    </row>
    <row r="1221" spans="1:15" ht="13.5">
      <c r="A1221" s="59" t="s">
        <v>167</v>
      </c>
      <c r="B1221" s="58">
        <v>0</v>
      </c>
      <c r="C1221" s="58">
        <v>0</v>
      </c>
      <c r="D1221" s="54">
        <v>0</v>
      </c>
      <c r="E1221" s="55"/>
      <c r="G1221" t="e">
        <v>#VALUE!</v>
      </c>
      <c r="H1221" s="56">
        <v>0</v>
      </c>
      <c r="O1221" t="e">
        <v>#VALUE!</v>
      </c>
    </row>
    <row r="1222" spans="1:15" ht="13.5">
      <c r="A1222" s="59" t="s">
        <v>168</v>
      </c>
      <c r="B1222" s="58">
        <v>0</v>
      </c>
      <c r="C1222" s="58">
        <v>0</v>
      </c>
      <c r="D1222" s="54">
        <v>0</v>
      </c>
      <c r="E1222" s="55"/>
      <c r="G1222" t="e">
        <v>#VALUE!</v>
      </c>
      <c r="H1222" s="56">
        <v>0</v>
      </c>
      <c r="O1222" t="e">
        <v>#VALUE!</v>
      </c>
    </row>
    <row r="1223" spans="1:15" ht="13.5">
      <c r="A1223" s="59" t="s">
        <v>169</v>
      </c>
      <c r="B1223" s="58">
        <v>0</v>
      </c>
      <c r="C1223" s="58">
        <v>0</v>
      </c>
      <c r="D1223" s="54">
        <v>0</v>
      </c>
      <c r="E1223" s="55"/>
      <c r="G1223" t="e">
        <v>#VALUE!</v>
      </c>
      <c r="H1223" s="56">
        <v>0</v>
      </c>
      <c r="O1223" t="e">
        <v>#VALUE!</v>
      </c>
    </row>
    <row r="1224" spans="1:15" ht="13.5">
      <c r="A1224" s="59" t="s">
        <v>1164</v>
      </c>
      <c r="B1224" s="58">
        <v>50</v>
      </c>
      <c r="C1224" s="58">
        <v>53</v>
      </c>
      <c r="D1224" s="54">
        <v>3</v>
      </c>
      <c r="E1224" s="55"/>
      <c r="G1224" t="e">
        <v>#VALUE!</v>
      </c>
      <c r="H1224" s="56">
        <v>129</v>
      </c>
      <c r="O1224" t="e">
        <v>#VALUE!</v>
      </c>
    </row>
    <row r="1225" spans="1:15" ht="13.5">
      <c r="A1225" s="59" t="s">
        <v>1165</v>
      </c>
      <c r="B1225" s="58">
        <v>0</v>
      </c>
      <c r="C1225" s="58">
        <v>0</v>
      </c>
      <c r="D1225" s="54">
        <v>0</v>
      </c>
      <c r="E1225" s="55"/>
      <c r="G1225" t="e">
        <v>#VALUE!</v>
      </c>
      <c r="H1225" s="56">
        <v>0</v>
      </c>
      <c r="O1225" t="e">
        <v>#VALUE!</v>
      </c>
    </row>
    <row r="1226" spans="1:15" ht="13.5">
      <c r="A1226" s="59" t="s">
        <v>1166</v>
      </c>
      <c r="B1226" s="58">
        <v>0</v>
      </c>
      <c r="C1226" s="58">
        <v>0</v>
      </c>
      <c r="D1226" s="54">
        <v>0</v>
      </c>
      <c r="E1226" s="55"/>
      <c r="G1226" t="e">
        <v>#VALUE!</v>
      </c>
      <c r="H1226" s="56">
        <v>0</v>
      </c>
      <c r="O1226" t="e">
        <v>#VALUE!</v>
      </c>
    </row>
    <row r="1227" spans="1:15" ht="13.5">
      <c r="A1227" s="59" t="s">
        <v>1167</v>
      </c>
      <c r="B1227" s="58">
        <v>539</v>
      </c>
      <c r="C1227" s="58">
        <v>539</v>
      </c>
      <c r="D1227" s="54">
        <v>0</v>
      </c>
      <c r="E1227" s="55"/>
      <c r="G1227" t="e">
        <v>#VALUE!</v>
      </c>
      <c r="H1227" s="56">
        <v>0</v>
      </c>
      <c r="O1227" t="e">
        <v>#VALUE!</v>
      </c>
    </row>
    <row r="1228" spans="1:15" ht="13.5">
      <c r="A1228" s="59" t="s">
        <v>1168</v>
      </c>
      <c r="B1228" s="58">
        <v>38</v>
      </c>
      <c r="C1228" s="58">
        <v>38</v>
      </c>
      <c r="D1228" s="54">
        <v>0</v>
      </c>
      <c r="E1228" s="55"/>
      <c r="G1228" t="e">
        <v>#VALUE!</v>
      </c>
      <c r="H1228" s="56">
        <v>25</v>
      </c>
      <c r="O1228" t="e">
        <v>#VALUE!</v>
      </c>
    </row>
    <row r="1229" spans="1:15" ht="13.5">
      <c r="A1229" s="59" t="s">
        <v>1169</v>
      </c>
      <c r="B1229" s="58">
        <v>0</v>
      </c>
      <c r="C1229" s="58">
        <v>0</v>
      </c>
      <c r="D1229" s="54">
        <v>0</v>
      </c>
      <c r="E1229" s="55"/>
      <c r="G1229" t="e">
        <v>#VALUE!</v>
      </c>
      <c r="H1229" s="56">
        <v>0</v>
      </c>
      <c r="O1229" t="e">
        <v>#VALUE!</v>
      </c>
    </row>
    <row r="1230" spans="1:15" ht="27">
      <c r="A1230" s="59" t="s">
        <v>1170</v>
      </c>
      <c r="B1230" s="58">
        <v>0</v>
      </c>
      <c r="C1230" s="58">
        <v>1155</v>
      </c>
      <c r="D1230" s="54">
        <v>1155</v>
      </c>
      <c r="E1230" s="55" t="s">
        <v>1171</v>
      </c>
      <c r="G1230" t="e">
        <v>#VALUE!</v>
      </c>
      <c r="H1230" s="56">
        <v>1000</v>
      </c>
      <c r="O1230" t="e">
        <v>#VALUE!</v>
      </c>
    </row>
    <row r="1231" spans="1:15" ht="13.5">
      <c r="A1231" s="59" t="s">
        <v>1172</v>
      </c>
      <c r="B1231" s="58">
        <v>0</v>
      </c>
      <c r="C1231" s="58">
        <v>0</v>
      </c>
      <c r="D1231" s="54">
        <v>0</v>
      </c>
      <c r="E1231" s="55"/>
      <c r="G1231" t="e">
        <v>#VALUE!</v>
      </c>
      <c r="H1231" s="56">
        <v>0</v>
      </c>
      <c r="O1231" t="e">
        <v>#VALUE!</v>
      </c>
    </row>
    <row r="1232" spans="1:15" ht="13.5">
      <c r="A1232" s="59" t="s">
        <v>1173</v>
      </c>
      <c r="B1232" s="58">
        <v>0</v>
      </c>
      <c r="C1232" s="58">
        <v>0</v>
      </c>
      <c r="D1232" s="54">
        <v>0</v>
      </c>
      <c r="E1232" s="55"/>
      <c r="G1232" t="e">
        <v>#VALUE!</v>
      </c>
      <c r="H1232" s="56">
        <v>0</v>
      </c>
      <c r="O1232" t="e">
        <v>#VALUE!</v>
      </c>
    </row>
    <row r="1233" spans="1:15" ht="13.5">
      <c r="A1233" s="59" t="s">
        <v>1174</v>
      </c>
      <c r="B1233" s="58">
        <v>0</v>
      </c>
      <c r="C1233" s="58">
        <v>0</v>
      </c>
      <c r="D1233" s="54">
        <v>0</v>
      </c>
      <c r="E1233" s="55"/>
      <c r="G1233" t="e">
        <v>#VALUE!</v>
      </c>
      <c r="H1233" s="56">
        <v>0</v>
      </c>
      <c r="O1233" t="e">
        <v>#VALUE!</v>
      </c>
    </row>
    <row r="1234" spans="1:15" ht="13.5">
      <c r="A1234" s="59" t="s">
        <v>1175</v>
      </c>
      <c r="B1234" s="58">
        <v>485</v>
      </c>
      <c r="C1234" s="58">
        <v>485</v>
      </c>
      <c r="D1234" s="54">
        <v>0</v>
      </c>
      <c r="E1234" s="55"/>
      <c r="G1234" t="e">
        <v>#VALUE!</v>
      </c>
      <c r="H1234" s="56">
        <v>0</v>
      </c>
      <c r="O1234" t="e">
        <v>#VALUE!</v>
      </c>
    </row>
    <row r="1235" spans="1:15" ht="13.5">
      <c r="A1235" s="57" t="s">
        <v>1176</v>
      </c>
      <c r="B1235" s="58">
        <v>0</v>
      </c>
      <c r="C1235" s="58">
        <v>0</v>
      </c>
      <c r="D1235" s="54">
        <v>0</v>
      </c>
      <c r="E1235" s="55"/>
      <c r="G1235" s="56" t="e">
        <v>#VALUE!</v>
      </c>
      <c r="H1235" s="56">
        <v>0</v>
      </c>
      <c r="O1235" s="56" t="e">
        <v>#VALUE!</v>
      </c>
    </row>
    <row r="1236" spans="1:15" ht="13.5">
      <c r="A1236" s="59" t="s">
        <v>1177</v>
      </c>
      <c r="B1236" s="58">
        <v>0</v>
      </c>
      <c r="C1236" s="58">
        <v>0</v>
      </c>
      <c r="D1236" s="54">
        <v>0</v>
      </c>
      <c r="E1236" s="55"/>
      <c r="G1236" t="e">
        <v>#VALUE!</v>
      </c>
      <c r="H1236" s="56">
        <v>0</v>
      </c>
      <c r="O1236" t="e">
        <v>#VALUE!</v>
      </c>
    </row>
    <row r="1237" spans="1:15" ht="13.5">
      <c r="A1237" s="57" t="s">
        <v>133</v>
      </c>
      <c r="B1237" s="58">
        <v>55941</v>
      </c>
      <c r="C1237" s="58">
        <v>34011</v>
      </c>
      <c r="D1237" s="54">
        <v>-21930</v>
      </c>
      <c r="E1237" s="55"/>
      <c r="G1237" s="56" t="e">
        <v>#VALUE!</v>
      </c>
      <c r="H1237" s="56">
        <v>-28285</v>
      </c>
      <c r="O1237" s="56" t="e">
        <v>#VALUE!</v>
      </c>
    </row>
    <row r="1238" spans="1:15" ht="13.5">
      <c r="A1238" s="57" t="s">
        <v>1178</v>
      </c>
      <c r="B1238" s="58">
        <v>32831</v>
      </c>
      <c r="C1238" s="58">
        <v>12838</v>
      </c>
      <c r="D1238" s="54">
        <v>-19993</v>
      </c>
      <c r="E1238" s="55"/>
      <c r="G1238" s="56" t="e">
        <v>#VALUE!</v>
      </c>
      <c r="H1238" s="56">
        <v>-31186</v>
      </c>
      <c r="O1238" s="56" t="e">
        <v>#VALUE!</v>
      </c>
    </row>
    <row r="1239" spans="1:15" ht="13.5">
      <c r="A1239" s="59" t="s">
        <v>1179</v>
      </c>
      <c r="B1239" s="58">
        <v>0</v>
      </c>
      <c r="C1239" s="58">
        <v>0</v>
      </c>
      <c r="D1239" s="54">
        <v>0</v>
      </c>
      <c r="E1239" s="55"/>
      <c r="G1239" t="e">
        <v>#VALUE!</v>
      </c>
      <c r="H1239" s="56">
        <v>0</v>
      </c>
      <c r="O1239" t="e">
        <v>#VALUE!</v>
      </c>
    </row>
    <row r="1240" spans="1:15" ht="13.5">
      <c r="A1240" s="59" t="s">
        <v>1180</v>
      </c>
      <c r="B1240" s="58">
        <v>0</v>
      </c>
      <c r="C1240" s="58">
        <v>0</v>
      </c>
      <c r="D1240" s="54">
        <v>0</v>
      </c>
      <c r="E1240" s="55"/>
      <c r="G1240" t="e">
        <v>#VALUE!</v>
      </c>
      <c r="H1240" s="56">
        <v>0</v>
      </c>
      <c r="O1240" t="e">
        <v>#VALUE!</v>
      </c>
    </row>
    <row r="1241" spans="1:15" ht="27">
      <c r="A1241" s="59" t="s">
        <v>1181</v>
      </c>
      <c r="B1241" s="58">
        <v>0</v>
      </c>
      <c r="C1241" s="58">
        <v>1620</v>
      </c>
      <c r="D1241" s="54">
        <v>1620</v>
      </c>
      <c r="E1241" s="55" t="s">
        <v>1182</v>
      </c>
      <c r="G1241" t="e">
        <v>#VALUE!</v>
      </c>
      <c r="H1241" s="56">
        <v>1620</v>
      </c>
      <c r="O1241" t="e">
        <v>#VALUE!</v>
      </c>
    </row>
    <row r="1242" spans="1:15" ht="13.5">
      <c r="A1242" s="59" t="s">
        <v>1183</v>
      </c>
      <c r="B1242" s="58">
        <v>0</v>
      </c>
      <c r="C1242" s="58">
        <v>0</v>
      </c>
      <c r="D1242" s="54">
        <v>0</v>
      </c>
      <c r="E1242" s="55"/>
      <c r="G1242" t="e">
        <v>#VALUE!</v>
      </c>
      <c r="H1242" s="56">
        <v>0</v>
      </c>
      <c r="O1242" t="e">
        <v>#VALUE!</v>
      </c>
    </row>
    <row r="1243" spans="1:15" ht="13.5">
      <c r="A1243" s="59" t="s">
        <v>1184</v>
      </c>
      <c r="B1243" s="58">
        <v>0</v>
      </c>
      <c r="C1243" s="58">
        <v>0</v>
      </c>
      <c r="D1243" s="54">
        <v>0</v>
      </c>
      <c r="E1243" s="55"/>
      <c r="G1243" t="e">
        <v>#VALUE!</v>
      </c>
      <c r="H1243" s="56">
        <v>0</v>
      </c>
      <c r="O1243" t="e">
        <v>#VALUE!</v>
      </c>
    </row>
    <row r="1244" spans="1:15" ht="13.5">
      <c r="A1244" s="59" t="s">
        <v>1185</v>
      </c>
      <c r="B1244" s="58">
        <v>0</v>
      </c>
      <c r="C1244" s="58">
        <v>0</v>
      </c>
      <c r="D1244" s="54">
        <v>0</v>
      </c>
      <c r="E1244" s="55"/>
      <c r="G1244" t="e">
        <v>#VALUE!</v>
      </c>
      <c r="H1244" s="56">
        <v>25</v>
      </c>
      <c r="O1244" t="e">
        <v>#VALUE!</v>
      </c>
    </row>
    <row r="1245" spans="1:15" ht="13.5">
      <c r="A1245" s="59" t="s">
        <v>1186</v>
      </c>
      <c r="B1245" s="58">
        <v>0</v>
      </c>
      <c r="C1245" s="58">
        <v>0</v>
      </c>
      <c r="D1245" s="54">
        <v>0</v>
      </c>
      <c r="E1245" s="55"/>
      <c r="G1245" t="e">
        <v>#VALUE!</v>
      </c>
      <c r="H1245" s="56">
        <v>0</v>
      </c>
      <c r="O1245" t="e">
        <v>#VALUE!</v>
      </c>
    </row>
    <row r="1246" spans="1:15" ht="27">
      <c r="A1246" s="59" t="s">
        <v>1187</v>
      </c>
      <c r="B1246" s="58">
        <v>0</v>
      </c>
      <c r="C1246" s="58">
        <v>11218</v>
      </c>
      <c r="D1246" s="54">
        <v>11218</v>
      </c>
      <c r="E1246" s="55" t="s">
        <v>1188</v>
      </c>
      <c r="H1246" s="56">
        <v>11218</v>
      </c>
      <c r="O1246" t="e">
        <v>#VALUE!</v>
      </c>
    </row>
    <row r="1247" spans="1:15" ht="40.5">
      <c r="A1247" s="59" t="s">
        <v>1189</v>
      </c>
      <c r="B1247" s="58">
        <v>32831</v>
      </c>
      <c r="C1247" s="58">
        <v>0</v>
      </c>
      <c r="D1247" s="54">
        <v>-32831</v>
      </c>
      <c r="E1247" s="55" t="s">
        <v>1190</v>
      </c>
      <c r="G1247" t="e">
        <v>#VALUE!</v>
      </c>
      <c r="H1247" s="56">
        <v>-32831</v>
      </c>
      <c r="O1247" t="e">
        <v>#VALUE!</v>
      </c>
    </row>
    <row r="1248" spans="1:15" ht="13.5">
      <c r="A1248" s="57" t="s">
        <v>1191</v>
      </c>
      <c r="B1248" s="58">
        <v>20453</v>
      </c>
      <c r="C1248" s="58">
        <v>18455</v>
      </c>
      <c r="D1248" s="54">
        <v>-1998</v>
      </c>
      <c r="E1248" s="55"/>
      <c r="G1248" s="56" t="e">
        <v>#VALUE!</v>
      </c>
      <c r="H1248" s="56">
        <v>2971</v>
      </c>
      <c r="O1248" s="56" t="e">
        <v>#VALUE!</v>
      </c>
    </row>
    <row r="1249" spans="1:15" ht="27">
      <c r="A1249" s="59" t="s">
        <v>1192</v>
      </c>
      <c r="B1249" s="58">
        <v>20453</v>
      </c>
      <c r="C1249" s="58">
        <v>18455</v>
      </c>
      <c r="D1249" s="54">
        <v>-1998</v>
      </c>
      <c r="E1249" s="55" t="s">
        <v>1193</v>
      </c>
      <c r="G1249" t="e">
        <v>#VALUE!</v>
      </c>
      <c r="H1249" s="56">
        <v>2971</v>
      </c>
      <c r="O1249" t="e">
        <v>#VALUE!</v>
      </c>
    </row>
    <row r="1250" spans="1:15" ht="13.5">
      <c r="A1250" s="59" t="s">
        <v>1194</v>
      </c>
      <c r="B1250" s="58">
        <v>0</v>
      </c>
      <c r="C1250" s="58">
        <v>0</v>
      </c>
      <c r="D1250" s="54">
        <v>0</v>
      </c>
      <c r="E1250" s="55"/>
      <c r="G1250" t="e">
        <v>#VALUE!</v>
      </c>
      <c r="H1250" s="56">
        <v>0</v>
      </c>
      <c r="O1250" t="e">
        <v>#VALUE!</v>
      </c>
    </row>
    <row r="1251" spans="1:15" ht="13.5">
      <c r="A1251" s="59" t="s">
        <v>1195</v>
      </c>
      <c r="B1251" s="58">
        <v>0</v>
      </c>
      <c r="C1251" s="58">
        <v>0</v>
      </c>
      <c r="D1251" s="54">
        <v>0</v>
      </c>
      <c r="E1251" s="55"/>
      <c r="G1251" t="e">
        <v>#VALUE!</v>
      </c>
      <c r="H1251" s="56">
        <v>0</v>
      </c>
      <c r="O1251" t="e">
        <v>#VALUE!</v>
      </c>
    </row>
    <row r="1252" spans="1:15" ht="13.5">
      <c r="A1252" s="57" t="s">
        <v>1196</v>
      </c>
      <c r="B1252" s="58">
        <v>2657</v>
      </c>
      <c r="C1252" s="58">
        <v>2718</v>
      </c>
      <c r="D1252" s="54">
        <v>61</v>
      </c>
      <c r="E1252" s="55"/>
      <c r="G1252" s="56" t="e">
        <v>#VALUE!</v>
      </c>
      <c r="H1252" s="56">
        <v>-70</v>
      </c>
      <c r="O1252" s="56" t="e">
        <v>#VALUE!</v>
      </c>
    </row>
    <row r="1253" spans="1:15" ht="13.5">
      <c r="A1253" s="59" t="s">
        <v>1197</v>
      </c>
      <c r="B1253" s="58">
        <v>0</v>
      </c>
      <c r="C1253" s="58">
        <v>0</v>
      </c>
      <c r="D1253" s="54">
        <v>0</v>
      </c>
      <c r="E1253" s="55"/>
      <c r="G1253" t="e">
        <v>#VALUE!</v>
      </c>
      <c r="H1253" s="56">
        <v>0</v>
      </c>
      <c r="O1253" t="e">
        <v>#VALUE!</v>
      </c>
    </row>
    <row r="1254" spans="1:15" ht="13.5">
      <c r="A1254" s="59" t="s">
        <v>1198</v>
      </c>
      <c r="B1254" s="58">
        <v>2657</v>
      </c>
      <c r="C1254" s="58">
        <v>2718</v>
      </c>
      <c r="D1254" s="54">
        <v>61</v>
      </c>
      <c r="E1254" s="55"/>
      <c r="G1254" t="e">
        <v>#VALUE!</v>
      </c>
      <c r="H1254" s="56">
        <v>-70</v>
      </c>
      <c r="O1254" t="e">
        <v>#VALUE!</v>
      </c>
    </row>
    <row r="1255" spans="1:15" ht="13.5">
      <c r="A1255" s="59" t="s">
        <v>1199</v>
      </c>
      <c r="B1255" s="58">
        <v>0</v>
      </c>
      <c r="C1255" s="58">
        <v>0</v>
      </c>
      <c r="D1255" s="54">
        <v>0</v>
      </c>
      <c r="E1255" s="55"/>
      <c r="G1255" t="e">
        <v>#VALUE!</v>
      </c>
      <c r="H1255" s="56">
        <v>0</v>
      </c>
      <c r="O1255" t="e">
        <v>#VALUE!</v>
      </c>
    </row>
    <row r="1256" spans="1:15" ht="13.5">
      <c r="A1256" s="57" t="s">
        <v>136</v>
      </c>
      <c r="B1256" s="58">
        <v>1380</v>
      </c>
      <c r="C1256" s="58">
        <v>3964</v>
      </c>
      <c r="D1256" s="54">
        <v>2584</v>
      </c>
      <c r="E1256" s="55"/>
      <c r="G1256" s="56" t="e">
        <v>#VALUE!</v>
      </c>
      <c r="H1256" s="56">
        <v>-677</v>
      </c>
      <c r="O1256" s="56" t="e">
        <v>#VALUE!</v>
      </c>
    </row>
    <row r="1257" spans="1:15" ht="13.5">
      <c r="A1257" s="57" t="s">
        <v>1200</v>
      </c>
      <c r="B1257" s="58">
        <v>1380</v>
      </c>
      <c r="C1257" s="58">
        <v>1384</v>
      </c>
      <c r="D1257" s="54">
        <v>4</v>
      </c>
      <c r="E1257" s="55"/>
      <c r="G1257" s="56" t="e">
        <v>#VALUE!</v>
      </c>
      <c r="H1257" s="56">
        <v>-867</v>
      </c>
      <c r="O1257" s="56" t="e">
        <v>#VALUE!</v>
      </c>
    </row>
    <row r="1258" spans="1:15" ht="13.5">
      <c r="A1258" s="59" t="s">
        <v>167</v>
      </c>
      <c r="B1258" s="58">
        <v>0</v>
      </c>
      <c r="C1258" s="58">
        <v>0</v>
      </c>
      <c r="D1258" s="54">
        <v>0</v>
      </c>
      <c r="E1258" s="55"/>
      <c r="G1258" t="e">
        <v>#VALUE!</v>
      </c>
      <c r="H1258" s="56">
        <v>0</v>
      </c>
      <c r="O1258" t="e">
        <v>#VALUE!</v>
      </c>
    </row>
    <row r="1259" spans="1:15" ht="13.5">
      <c r="A1259" s="59" t="s">
        <v>168</v>
      </c>
      <c r="B1259" s="58">
        <v>0</v>
      </c>
      <c r="C1259" s="58">
        <v>0</v>
      </c>
      <c r="D1259" s="54">
        <v>0</v>
      </c>
      <c r="E1259" s="55"/>
      <c r="G1259" t="e">
        <v>#VALUE!</v>
      </c>
      <c r="H1259" s="56">
        <v>0</v>
      </c>
      <c r="O1259" t="e">
        <v>#VALUE!</v>
      </c>
    </row>
    <row r="1260" spans="1:15" ht="13.5">
      <c r="A1260" s="59" t="s">
        <v>169</v>
      </c>
      <c r="B1260" s="58">
        <v>0</v>
      </c>
      <c r="C1260" s="58">
        <v>0</v>
      </c>
      <c r="D1260" s="54">
        <v>0</v>
      </c>
      <c r="E1260" s="55"/>
      <c r="G1260" t="e">
        <v>#VALUE!</v>
      </c>
      <c r="H1260" s="56">
        <v>0</v>
      </c>
      <c r="O1260" t="e">
        <v>#VALUE!</v>
      </c>
    </row>
    <row r="1261" spans="1:15" ht="13.5">
      <c r="A1261" s="59" t="s">
        <v>1201</v>
      </c>
      <c r="B1261" s="58">
        <v>0</v>
      </c>
      <c r="C1261" s="58">
        <v>0</v>
      </c>
      <c r="D1261" s="54">
        <v>0</v>
      </c>
      <c r="E1261" s="55"/>
      <c r="G1261" t="e">
        <v>#VALUE!</v>
      </c>
      <c r="H1261" s="56">
        <v>0</v>
      </c>
      <c r="O1261" t="e">
        <v>#VALUE!</v>
      </c>
    </row>
    <row r="1262" spans="1:15" ht="13.5">
      <c r="A1262" s="59" t="s">
        <v>1202</v>
      </c>
      <c r="B1262" s="58">
        <v>0</v>
      </c>
      <c r="C1262" s="58">
        <v>0</v>
      </c>
      <c r="D1262" s="54">
        <v>0</v>
      </c>
      <c r="E1262" s="55"/>
      <c r="G1262" t="e">
        <v>#VALUE!</v>
      </c>
      <c r="H1262" s="56">
        <v>0</v>
      </c>
      <c r="O1262" t="e">
        <v>#VALUE!</v>
      </c>
    </row>
    <row r="1263" spans="1:15" ht="13.5">
      <c r="A1263" s="59" t="s">
        <v>1203</v>
      </c>
      <c r="B1263" s="58">
        <v>200</v>
      </c>
      <c r="C1263" s="58">
        <v>200</v>
      </c>
      <c r="D1263" s="54">
        <v>0</v>
      </c>
      <c r="E1263" s="55"/>
      <c r="G1263" t="e">
        <v>#VALUE!</v>
      </c>
      <c r="H1263" s="56">
        <v>0</v>
      </c>
      <c r="O1263" t="e">
        <v>#VALUE!</v>
      </c>
    </row>
    <row r="1264" spans="1:15" ht="13.5">
      <c r="A1264" s="59" t="s">
        <v>1204</v>
      </c>
      <c r="B1264" s="58">
        <v>0</v>
      </c>
      <c r="C1264" s="58">
        <v>0</v>
      </c>
      <c r="D1264" s="54">
        <v>0</v>
      </c>
      <c r="E1264" s="55"/>
      <c r="G1264" t="e">
        <v>#VALUE!</v>
      </c>
      <c r="H1264" s="56">
        <v>0</v>
      </c>
      <c r="O1264" t="e">
        <v>#VALUE!</v>
      </c>
    </row>
    <row r="1265" spans="1:15" ht="13.5">
      <c r="A1265" s="59" t="s">
        <v>1205</v>
      </c>
      <c r="B1265" s="58">
        <v>0</v>
      </c>
      <c r="C1265" s="58">
        <v>0</v>
      </c>
      <c r="D1265" s="54">
        <v>0</v>
      </c>
      <c r="E1265" s="55"/>
      <c r="G1265" t="e">
        <v>#VALUE!</v>
      </c>
      <c r="H1265" s="56">
        <v>0</v>
      </c>
      <c r="O1265" t="e">
        <v>#VALUE!</v>
      </c>
    </row>
    <row r="1266" spans="1:15" ht="13.5">
      <c r="A1266" s="59" t="s">
        <v>1206</v>
      </c>
      <c r="B1266" s="58">
        <v>0</v>
      </c>
      <c r="C1266" s="58">
        <v>0</v>
      </c>
      <c r="D1266" s="54">
        <v>0</v>
      </c>
      <c r="E1266" s="55"/>
      <c r="G1266" t="e">
        <v>#VALUE!</v>
      </c>
      <c r="H1266" s="56">
        <v>0</v>
      </c>
      <c r="O1266" t="e">
        <v>#VALUE!</v>
      </c>
    </row>
    <row r="1267" spans="1:15" ht="13.5">
      <c r="A1267" s="59" t="s">
        <v>1207</v>
      </c>
      <c r="B1267" s="58">
        <v>0</v>
      </c>
      <c r="C1267" s="58">
        <v>0</v>
      </c>
      <c r="D1267" s="54">
        <v>0</v>
      </c>
      <c r="E1267" s="55"/>
      <c r="G1267" t="e">
        <v>#VALUE!</v>
      </c>
      <c r="H1267" s="56">
        <v>0</v>
      </c>
      <c r="O1267" t="e">
        <v>#VALUE!</v>
      </c>
    </row>
    <row r="1268" spans="1:15" ht="13.5">
      <c r="A1268" s="59" t="s">
        <v>1208</v>
      </c>
      <c r="B1268" s="58">
        <v>1036</v>
      </c>
      <c r="C1268" s="58">
        <v>1036</v>
      </c>
      <c r="D1268" s="54">
        <v>0</v>
      </c>
      <c r="E1268" s="55"/>
      <c r="G1268" t="e">
        <v>#VALUE!</v>
      </c>
      <c r="H1268" s="56">
        <v>0</v>
      </c>
      <c r="O1268" t="e">
        <v>#VALUE!</v>
      </c>
    </row>
    <row r="1269" spans="1:15" ht="13.5">
      <c r="A1269" s="59" t="s">
        <v>1209</v>
      </c>
      <c r="B1269" s="58">
        <v>0</v>
      </c>
      <c r="C1269" s="58">
        <v>0</v>
      </c>
      <c r="D1269" s="54">
        <v>0</v>
      </c>
      <c r="E1269" s="55"/>
      <c r="G1269" t="e">
        <v>#VALUE!</v>
      </c>
      <c r="H1269" s="56">
        <v>0</v>
      </c>
      <c r="O1269" t="e">
        <v>#VALUE!</v>
      </c>
    </row>
    <row r="1270" spans="1:15" ht="13.5">
      <c r="A1270" s="59" t="s">
        <v>176</v>
      </c>
      <c r="B1270" s="58">
        <v>44</v>
      </c>
      <c r="C1270" s="58">
        <v>48</v>
      </c>
      <c r="D1270" s="54">
        <v>4</v>
      </c>
      <c r="E1270" s="55"/>
      <c r="G1270" t="e">
        <v>#VALUE!</v>
      </c>
      <c r="H1270" s="56">
        <v>0</v>
      </c>
      <c r="O1270" t="e">
        <v>#VALUE!</v>
      </c>
    </row>
    <row r="1271" spans="1:15" ht="13.5">
      <c r="A1271" s="59" t="s">
        <v>1210</v>
      </c>
      <c r="B1271" s="58">
        <v>100</v>
      </c>
      <c r="C1271" s="58">
        <v>100</v>
      </c>
      <c r="D1271" s="54">
        <v>0</v>
      </c>
      <c r="E1271" s="55"/>
      <c r="G1271" t="e">
        <v>#VALUE!</v>
      </c>
      <c r="H1271" s="56">
        <v>169</v>
      </c>
      <c r="O1271" t="e">
        <v>#VALUE!</v>
      </c>
    </row>
    <row r="1272" spans="1:15" ht="13.5">
      <c r="A1272" s="57" t="s">
        <v>1211</v>
      </c>
      <c r="B1272" s="58">
        <v>0</v>
      </c>
      <c r="C1272" s="58">
        <v>0</v>
      </c>
      <c r="D1272" s="54">
        <v>0</v>
      </c>
      <c r="E1272" s="55"/>
      <c r="G1272" s="56" t="e">
        <v>#VALUE!</v>
      </c>
      <c r="H1272" s="56">
        <v>0</v>
      </c>
      <c r="O1272" s="56" t="e">
        <v>#VALUE!</v>
      </c>
    </row>
    <row r="1273" spans="1:15" ht="13.5">
      <c r="A1273" s="59" t="s">
        <v>167</v>
      </c>
      <c r="B1273" s="58">
        <v>0</v>
      </c>
      <c r="C1273" s="58">
        <v>0</v>
      </c>
      <c r="D1273" s="54">
        <v>0</v>
      </c>
      <c r="E1273" s="55"/>
      <c r="G1273" t="e">
        <v>#VALUE!</v>
      </c>
      <c r="H1273" s="56">
        <v>0</v>
      </c>
      <c r="O1273" t="e">
        <v>#VALUE!</v>
      </c>
    </row>
    <row r="1274" spans="1:15" ht="13.5">
      <c r="A1274" s="59" t="s">
        <v>168</v>
      </c>
      <c r="B1274" s="58">
        <v>0</v>
      </c>
      <c r="C1274" s="58">
        <v>0</v>
      </c>
      <c r="D1274" s="54">
        <v>0</v>
      </c>
      <c r="E1274" s="55"/>
      <c r="G1274" t="e">
        <v>#VALUE!</v>
      </c>
      <c r="H1274" s="56">
        <v>0</v>
      </c>
      <c r="O1274" t="e">
        <v>#VALUE!</v>
      </c>
    </row>
    <row r="1275" spans="1:15" ht="13.5">
      <c r="A1275" s="59" t="s">
        <v>169</v>
      </c>
      <c r="B1275" s="58">
        <v>0</v>
      </c>
      <c r="C1275" s="58">
        <v>0</v>
      </c>
      <c r="D1275" s="54">
        <v>0</v>
      </c>
      <c r="E1275" s="55"/>
      <c r="G1275" t="e">
        <v>#VALUE!</v>
      </c>
      <c r="H1275" s="56">
        <v>0</v>
      </c>
      <c r="O1275" t="e">
        <v>#VALUE!</v>
      </c>
    </row>
    <row r="1276" spans="1:15" ht="13.5">
      <c r="A1276" s="59" t="s">
        <v>1212</v>
      </c>
      <c r="B1276" s="58">
        <v>0</v>
      </c>
      <c r="C1276" s="58">
        <v>0</v>
      </c>
      <c r="D1276" s="54">
        <v>0</v>
      </c>
      <c r="E1276" s="55"/>
      <c r="G1276" t="e">
        <v>#VALUE!</v>
      </c>
      <c r="H1276" s="56">
        <v>0</v>
      </c>
      <c r="O1276" t="e">
        <v>#VALUE!</v>
      </c>
    </row>
    <row r="1277" spans="1:15" ht="13.5">
      <c r="A1277" s="59" t="s">
        <v>1213</v>
      </c>
      <c r="B1277" s="58">
        <v>0</v>
      </c>
      <c r="C1277" s="58">
        <v>0</v>
      </c>
      <c r="D1277" s="54">
        <v>0</v>
      </c>
      <c r="E1277" s="55"/>
      <c r="G1277" t="e">
        <v>#VALUE!</v>
      </c>
      <c r="H1277" s="56">
        <v>0</v>
      </c>
      <c r="O1277" t="e">
        <v>#VALUE!</v>
      </c>
    </row>
    <row r="1278" spans="1:15" ht="13.5">
      <c r="A1278" s="59" t="s">
        <v>1214</v>
      </c>
      <c r="B1278" s="58">
        <v>0</v>
      </c>
      <c r="C1278" s="58">
        <v>0</v>
      </c>
      <c r="D1278" s="54">
        <v>0</v>
      </c>
      <c r="E1278" s="55"/>
      <c r="G1278" t="e">
        <v>#VALUE!</v>
      </c>
      <c r="H1278" s="56">
        <v>0</v>
      </c>
      <c r="O1278" t="e">
        <v>#VALUE!</v>
      </c>
    </row>
    <row r="1279" spans="1:15" ht="13.5">
      <c r="A1279" s="59" t="s">
        <v>1215</v>
      </c>
      <c r="B1279" s="58">
        <v>0</v>
      </c>
      <c r="C1279" s="58">
        <v>0</v>
      </c>
      <c r="D1279" s="54">
        <v>0</v>
      </c>
      <c r="E1279" s="55"/>
      <c r="G1279" t="e">
        <v>#VALUE!</v>
      </c>
      <c r="H1279" s="56">
        <v>0</v>
      </c>
      <c r="O1279" t="e">
        <v>#VALUE!</v>
      </c>
    </row>
    <row r="1280" spans="1:15" ht="13.5">
      <c r="A1280" s="59" t="s">
        <v>1216</v>
      </c>
      <c r="B1280" s="58">
        <v>0</v>
      </c>
      <c r="C1280" s="58">
        <v>0</v>
      </c>
      <c r="D1280" s="54">
        <v>0</v>
      </c>
      <c r="E1280" s="55"/>
      <c r="G1280" t="e">
        <v>#VALUE!</v>
      </c>
      <c r="H1280" s="56">
        <v>0</v>
      </c>
      <c r="O1280" t="e">
        <v>#VALUE!</v>
      </c>
    </row>
    <row r="1281" spans="1:15" ht="13.5">
      <c r="A1281" s="59" t="s">
        <v>1217</v>
      </c>
      <c r="B1281" s="58">
        <v>0</v>
      </c>
      <c r="C1281" s="58">
        <v>0</v>
      </c>
      <c r="D1281" s="54">
        <v>0</v>
      </c>
      <c r="E1281" s="55"/>
      <c r="G1281" t="e">
        <v>#VALUE!</v>
      </c>
      <c r="H1281" s="56">
        <v>0</v>
      </c>
      <c r="O1281" t="e">
        <v>#VALUE!</v>
      </c>
    </row>
    <row r="1282" spans="1:15" ht="13.5">
      <c r="A1282" s="59" t="s">
        <v>1218</v>
      </c>
      <c r="B1282" s="58">
        <v>0</v>
      </c>
      <c r="C1282" s="58">
        <v>0</v>
      </c>
      <c r="D1282" s="54">
        <v>0</v>
      </c>
      <c r="E1282" s="55"/>
      <c r="G1282" t="e">
        <v>#VALUE!</v>
      </c>
      <c r="H1282" s="56">
        <v>0</v>
      </c>
      <c r="O1282" t="e">
        <v>#VALUE!</v>
      </c>
    </row>
    <row r="1283" spans="1:15" ht="13.5">
      <c r="A1283" s="59" t="s">
        <v>1219</v>
      </c>
      <c r="B1283" s="58">
        <v>0</v>
      </c>
      <c r="C1283" s="58">
        <v>0</v>
      </c>
      <c r="D1283" s="54">
        <v>0</v>
      </c>
      <c r="E1283" s="55"/>
      <c r="G1283" t="e">
        <v>#VALUE!</v>
      </c>
      <c r="H1283" s="56">
        <v>0</v>
      </c>
      <c r="O1283" t="e">
        <v>#VALUE!</v>
      </c>
    </row>
    <row r="1284" spans="1:15" ht="13.5">
      <c r="A1284" s="59" t="s">
        <v>176</v>
      </c>
      <c r="B1284" s="58">
        <v>0</v>
      </c>
      <c r="C1284" s="58">
        <v>0</v>
      </c>
      <c r="D1284" s="54">
        <v>0</v>
      </c>
      <c r="E1284" s="55"/>
      <c r="G1284" t="e">
        <v>#VALUE!</v>
      </c>
      <c r="H1284" s="56">
        <v>0</v>
      </c>
      <c r="O1284" t="e">
        <v>#VALUE!</v>
      </c>
    </row>
    <row r="1285" spans="1:15" ht="13.5">
      <c r="A1285" s="59" t="s">
        <v>1220</v>
      </c>
      <c r="B1285" s="58">
        <v>0</v>
      </c>
      <c r="C1285" s="58">
        <v>0</v>
      </c>
      <c r="D1285" s="54">
        <v>0</v>
      </c>
      <c r="E1285" s="55"/>
      <c r="G1285" t="e">
        <v>#VALUE!</v>
      </c>
      <c r="H1285" s="56">
        <v>0</v>
      </c>
      <c r="O1285" t="e">
        <v>#VALUE!</v>
      </c>
    </row>
    <row r="1286" spans="1:15" ht="13.5">
      <c r="A1286" s="57" t="s">
        <v>1221</v>
      </c>
      <c r="B1286" s="58">
        <v>0</v>
      </c>
      <c r="C1286" s="58">
        <v>0</v>
      </c>
      <c r="D1286" s="54">
        <v>0</v>
      </c>
      <c r="E1286" s="55"/>
      <c r="G1286" s="56" t="e">
        <v>#VALUE!</v>
      </c>
      <c r="H1286" s="56">
        <v>0</v>
      </c>
      <c r="O1286" s="56" t="e">
        <v>#VALUE!</v>
      </c>
    </row>
    <row r="1287" spans="1:15" ht="13.5">
      <c r="A1287" s="59" t="s">
        <v>1222</v>
      </c>
      <c r="B1287" s="58">
        <v>0</v>
      </c>
      <c r="C1287" s="58">
        <v>0</v>
      </c>
      <c r="D1287" s="54">
        <v>0</v>
      </c>
      <c r="E1287" s="55"/>
      <c r="G1287" t="e">
        <v>#VALUE!</v>
      </c>
      <c r="H1287" s="56">
        <v>0</v>
      </c>
      <c r="O1287" t="e">
        <v>#VALUE!</v>
      </c>
    </row>
    <row r="1288" spans="1:15" ht="13.5">
      <c r="A1288" s="59" t="s">
        <v>1223</v>
      </c>
      <c r="B1288" s="58">
        <v>0</v>
      </c>
      <c r="C1288" s="58">
        <v>0</v>
      </c>
      <c r="D1288" s="54">
        <v>0</v>
      </c>
      <c r="E1288" s="55"/>
      <c r="G1288" t="e">
        <v>#VALUE!</v>
      </c>
      <c r="H1288" s="56">
        <v>0</v>
      </c>
      <c r="O1288" t="e">
        <v>#VALUE!</v>
      </c>
    </row>
    <row r="1289" spans="1:15" ht="13.5">
      <c r="A1289" s="59" t="s">
        <v>1224</v>
      </c>
      <c r="B1289" s="58">
        <v>0</v>
      </c>
      <c r="C1289" s="58">
        <v>0</v>
      </c>
      <c r="D1289" s="54">
        <v>0</v>
      </c>
      <c r="E1289" s="55"/>
      <c r="G1289" t="e">
        <v>#VALUE!</v>
      </c>
      <c r="H1289" s="56">
        <v>0</v>
      </c>
      <c r="O1289" t="e">
        <v>#VALUE!</v>
      </c>
    </row>
    <row r="1290" spans="1:15" ht="13.5">
      <c r="A1290" s="59" t="s">
        <v>1225</v>
      </c>
      <c r="B1290" s="58">
        <v>0</v>
      </c>
      <c r="C1290" s="58">
        <v>0</v>
      </c>
      <c r="D1290" s="54">
        <v>0</v>
      </c>
      <c r="E1290" s="55"/>
      <c r="G1290" t="e">
        <v>#VALUE!</v>
      </c>
      <c r="H1290" s="56">
        <v>0</v>
      </c>
      <c r="O1290" t="e">
        <v>#VALUE!</v>
      </c>
    </row>
    <row r="1291" spans="1:15" ht="13.5">
      <c r="A1291" s="57" t="s">
        <v>1226</v>
      </c>
      <c r="B1291" s="58">
        <v>0</v>
      </c>
      <c r="C1291" s="58">
        <v>2580</v>
      </c>
      <c r="D1291" s="54">
        <v>2580</v>
      </c>
      <c r="E1291" s="55"/>
      <c r="G1291" s="56" t="e">
        <v>#VALUE!</v>
      </c>
      <c r="H1291" s="56">
        <v>190</v>
      </c>
      <c r="O1291" s="56" t="e">
        <v>#VALUE!</v>
      </c>
    </row>
    <row r="1292" spans="1:15" ht="13.5">
      <c r="A1292" s="59" t="s">
        <v>1227</v>
      </c>
      <c r="B1292" s="58">
        <v>0</v>
      </c>
      <c r="C1292" s="58">
        <v>0</v>
      </c>
      <c r="D1292" s="54">
        <v>0</v>
      </c>
      <c r="E1292" s="55"/>
      <c r="G1292" t="e">
        <v>#VALUE!</v>
      </c>
      <c r="H1292" s="56">
        <v>0</v>
      </c>
      <c r="O1292" t="e">
        <v>#VALUE!</v>
      </c>
    </row>
    <row r="1293" spans="1:15" ht="13.5">
      <c r="A1293" s="59" t="s">
        <v>1228</v>
      </c>
      <c r="B1293" s="58">
        <v>0</v>
      </c>
      <c r="C1293" s="58">
        <v>0</v>
      </c>
      <c r="D1293" s="54">
        <v>0</v>
      </c>
      <c r="E1293" s="55"/>
      <c r="G1293" t="e">
        <v>#VALUE!</v>
      </c>
      <c r="H1293" s="56">
        <v>0</v>
      </c>
      <c r="O1293" t="e">
        <v>#VALUE!</v>
      </c>
    </row>
    <row r="1294" spans="1:15" ht="27">
      <c r="A1294" s="59" t="s">
        <v>1229</v>
      </c>
      <c r="B1294" s="58">
        <v>0</v>
      </c>
      <c r="C1294" s="58">
        <v>2580</v>
      </c>
      <c r="D1294" s="54">
        <v>2580</v>
      </c>
      <c r="E1294" s="55" t="s">
        <v>135</v>
      </c>
      <c r="G1294" t="e">
        <v>#VALUE!</v>
      </c>
      <c r="H1294" s="56">
        <v>190</v>
      </c>
      <c r="O1294" t="e">
        <v>#VALUE!</v>
      </c>
    </row>
    <row r="1295" spans="1:15" ht="13.5">
      <c r="A1295" s="59" t="s">
        <v>1230</v>
      </c>
      <c r="B1295" s="58">
        <v>0</v>
      </c>
      <c r="C1295" s="58">
        <v>0</v>
      </c>
      <c r="D1295" s="54">
        <v>0</v>
      </c>
      <c r="E1295" s="55"/>
      <c r="G1295" t="e">
        <v>#VALUE!</v>
      </c>
      <c r="H1295" s="56">
        <v>0</v>
      </c>
      <c r="O1295" t="e">
        <v>#VALUE!</v>
      </c>
    </row>
    <row r="1296" spans="1:15" ht="13.5">
      <c r="A1296" s="59" t="s">
        <v>1231</v>
      </c>
      <c r="B1296" s="58">
        <v>0</v>
      </c>
      <c r="C1296" s="58">
        <v>0</v>
      </c>
      <c r="D1296" s="54">
        <v>0</v>
      </c>
      <c r="E1296" s="55"/>
      <c r="G1296" t="e">
        <v>#VALUE!</v>
      </c>
      <c r="H1296" s="56">
        <v>0</v>
      </c>
      <c r="O1296" t="e">
        <v>#VALUE!</v>
      </c>
    </row>
    <row r="1297" spans="1:15" ht="13.5">
      <c r="A1297" s="57" t="s">
        <v>1232</v>
      </c>
      <c r="B1297" s="58">
        <v>0</v>
      </c>
      <c r="C1297" s="58">
        <v>0</v>
      </c>
      <c r="D1297" s="54">
        <v>0</v>
      </c>
      <c r="E1297" s="55"/>
      <c r="G1297" s="56" t="e">
        <v>#VALUE!</v>
      </c>
      <c r="H1297" s="56">
        <v>0</v>
      </c>
      <c r="O1297" s="56" t="e">
        <v>#VALUE!</v>
      </c>
    </row>
    <row r="1298" spans="1:15" ht="13.5">
      <c r="A1298" s="59" t="s">
        <v>1233</v>
      </c>
      <c r="B1298" s="58">
        <v>0</v>
      </c>
      <c r="C1298" s="58">
        <v>0</v>
      </c>
      <c r="D1298" s="54">
        <v>0</v>
      </c>
      <c r="E1298" s="55"/>
      <c r="G1298" t="e">
        <v>#VALUE!</v>
      </c>
      <c r="H1298" s="56">
        <v>0</v>
      </c>
      <c r="O1298" t="e">
        <v>#VALUE!</v>
      </c>
    </row>
    <row r="1299" spans="1:15" ht="13.5">
      <c r="A1299" s="59" t="s">
        <v>1234</v>
      </c>
      <c r="B1299" s="58">
        <v>0</v>
      </c>
      <c r="C1299" s="58">
        <v>0</v>
      </c>
      <c r="D1299" s="54">
        <v>0</v>
      </c>
      <c r="E1299" s="55"/>
      <c r="G1299" t="e">
        <v>#VALUE!</v>
      </c>
      <c r="H1299" s="56">
        <v>0</v>
      </c>
      <c r="O1299" t="e">
        <v>#VALUE!</v>
      </c>
    </row>
    <row r="1300" spans="1:15" ht="13.5">
      <c r="A1300" s="59" t="s">
        <v>1235</v>
      </c>
      <c r="B1300" s="58">
        <v>0</v>
      </c>
      <c r="C1300" s="58">
        <v>0</v>
      </c>
      <c r="D1300" s="54">
        <v>0</v>
      </c>
      <c r="E1300" s="55"/>
      <c r="G1300" t="e">
        <v>#VALUE!</v>
      </c>
      <c r="H1300" s="56">
        <v>0</v>
      </c>
      <c r="O1300" t="e">
        <v>#VALUE!</v>
      </c>
    </row>
    <row r="1301" spans="1:15" ht="13.5">
      <c r="A1301" s="59" t="s">
        <v>1236</v>
      </c>
      <c r="B1301" s="58">
        <v>0</v>
      </c>
      <c r="C1301" s="58">
        <v>0</v>
      </c>
      <c r="D1301" s="54">
        <v>0</v>
      </c>
      <c r="E1301" s="55"/>
      <c r="G1301" t="e">
        <v>#VALUE!</v>
      </c>
      <c r="H1301" s="56">
        <v>0</v>
      </c>
      <c r="O1301" t="e">
        <v>#VALUE!</v>
      </c>
    </row>
    <row r="1302" spans="1:15" ht="13.5">
      <c r="A1302" s="59" t="s">
        <v>1237</v>
      </c>
      <c r="B1302" s="58">
        <v>0</v>
      </c>
      <c r="C1302" s="58">
        <v>0</v>
      </c>
      <c r="D1302" s="54">
        <v>0</v>
      </c>
      <c r="E1302" s="55"/>
      <c r="G1302" t="e">
        <v>#VALUE!</v>
      </c>
      <c r="H1302" s="56">
        <v>0</v>
      </c>
      <c r="O1302" t="e">
        <v>#VALUE!</v>
      </c>
    </row>
    <row r="1303" spans="1:15" ht="13.5">
      <c r="A1303" s="59" t="s">
        <v>1238</v>
      </c>
      <c r="B1303" s="58">
        <v>0</v>
      </c>
      <c r="C1303" s="58">
        <v>0</v>
      </c>
      <c r="D1303" s="54">
        <v>0</v>
      </c>
      <c r="E1303" s="55"/>
      <c r="G1303" t="e">
        <v>#VALUE!</v>
      </c>
      <c r="H1303" s="56">
        <v>0</v>
      </c>
      <c r="O1303" t="e">
        <v>#VALUE!</v>
      </c>
    </row>
    <row r="1304" spans="1:15" ht="13.5">
      <c r="A1304" s="59" t="s">
        <v>1239</v>
      </c>
      <c r="B1304" s="58">
        <v>0</v>
      </c>
      <c r="C1304" s="58">
        <v>0</v>
      </c>
      <c r="D1304" s="54">
        <v>0</v>
      </c>
      <c r="E1304" s="55"/>
      <c r="G1304" t="e">
        <v>#VALUE!</v>
      </c>
      <c r="H1304" s="56">
        <v>0</v>
      </c>
      <c r="O1304" t="e">
        <v>#VALUE!</v>
      </c>
    </row>
    <row r="1305" spans="1:15" ht="13.5">
      <c r="A1305" s="59" t="s">
        <v>1240</v>
      </c>
      <c r="B1305" s="58">
        <v>0</v>
      </c>
      <c r="C1305" s="58">
        <v>0</v>
      </c>
      <c r="D1305" s="54">
        <v>0</v>
      </c>
      <c r="E1305" s="55"/>
      <c r="G1305" t="e">
        <v>#VALUE!</v>
      </c>
      <c r="H1305" s="56">
        <v>0</v>
      </c>
      <c r="O1305" t="e">
        <v>#VALUE!</v>
      </c>
    </row>
    <row r="1306" spans="1:15" ht="13.5">
      <c r="A1306" s="59" t="s">
        <v>1241</v>
      </c>
      <c r="B1306" s="58">
        <v>0</v>
      </c>
      <c r="C1306" s="58">
        <v>0</v>
      </c>
      <c r="D1306" s="54">
        <v>0</v>
      </c>
      <c r="E1306" s="55"/>
      <c r="G1306" t="e">
        <v>#VALUE!</v>
      </c>
      <c r="H1306" s="56">
        <v>0</v>
      </c>
      <c r="O1306" t="e">
        <v>#VALUE!</v>
      </c>
    </row>
    <row r="1307" spans="1:15" ht="13.5">
      <c r="A1307" s="59" t="s">
        <v>1242</v>
      </c>
      <c r="B1307" s="58">
        <v>0</v>
      </c>
      <c r="C1307" s="58">
        <v>0</v>
      </c>
      <c r="D1307" s="54">
        <v>0</v>
      </c>
      <c r="E1307" s="55"/>
      <c r="G1307" t="e">
        <v>#VALUE!</v>
      </c>
      <c r="H1307" s="56">
        <v>0</v>
      </c>
      <c r="O1307" t="e">
        <v>#VALUE!</v>
      </c>
    </row>
    <row r="1308" spans="1:15" ht="13.5">
      <c r="A1308" s="59" t="s">
        <v>1243</v>
      </c>
      <c r="B1308" s="58">
        <v>0</v>
      </c>
      <c r="C1308" s="58">
        <v>0</v>
      </c>
      <c r="D1308" s="54">
        <v>0</v>
      </c>
      <c r="E1308" s="55"/>
      <c r="G1308" t="e">
        <v>#VALUE!</v>
      </c>
      <c r="H1308" s="56">
        <v>0</v>
      </c>
      <c r="O1308" t="e">
        <v>#VALUE!</v>
      </c>
    </row>
    <row r="1309" spans="1:15" ht="13.5">
      <c r="A1309" s="57" t="s">
        <v>139</v>
      </c>
      <c r="B1309" s="58">
        <v>2798</v>
      </c>
      <c r="C1309" s="58">
        <v>4539</v>
      </c>
      <c r="D1309" s="54">
        <v>1741</v>
      </c>
      <c r="E1309" s="55"/>
      <c r="G1309" s="56" t="e">
        <v>#VALUE!</v>
      </c>
      <c r="H1309" s="56">
        <v>1940</v>
      </c>
      <c r="O1309" s="56" t="e">
        <v>#VALUE!</v>
      </c>
    </row>
    <row r="1310" spans="1:15" ht="13.5">
      <c r="A1310" s="57" t="s">
        <v>1244</v>
      </c>
      <c r="B1310" s="58">
        <v>2481</v>
      </c>
      <c r="C1310" s="58">
        <v>2500</v>
      </c>
      <c r="D1310" s="54">
        <v>19</v>
      </c>
      <c r="E1310" s="55"/>
      <c r="G1310" s="56" t="e">
        <v>#VALUE!</v>
      </c>
      <c r="H1310" s="56">
        <v>-165</v>
      </c>
      <c r="O1310" s="56" t="e">
        <v>#VALUE!</v>
      </c>
    </row>
    <row r="1311" spans="1:15" ht="13.5">
      <c r="A1311" s="59" t="s">
        <v>167</v>
      </c>
      <c r="B1311" s="58">
        <v>569</v>
      </c>
      <c r="C1311" s="58">
        <v>631</v>
      </c>
      <c r="D1311" s="54">
        <v>62</v>
      </c>
      <c r="E1311" s="55"/>
      <c r="G1311" t="e">
        <v>#VALUE!</v>
      </c>
      <c r="H1311" s="56">
        <v>-2</v>
      </c>
      <c r="O1311" t="e">
        <v>#VALUE!</v>
      </c>
    </row>
    <row r="1312" spans="1:15" ht="13.5">
      <c r="A1312" s="59" t="s">
        <v>168</v>
      </c>
      <c r="B1312" s="58">
        <v>0</v>
      </c>
      <c r="C1312" s="58">
        <v>0</v>
      </c>
      <c r="D1312" s="54">
        <v>0</v>
      </c>
      <c r="E1312" s="55"/>
      <c r="G1312" t="e">
        <v>#VALUE!</v>
      </c>
      <c r="H1312" s="56">
        <v>0</v>
      </c>
      <c r="O1312" t="e">
        <v>#VALUE!</v>
      </c>
    </row>
    <row r="1313" spans="1:15" ht="13.5">
      <c r="A1313" s="59" t="s">
        <v>169</v>
      </c>
      <c r="B1313" s="58">
        <v>0</v>
      </c>
      <c r="C1313" s="58">
        <v>0</v>
      </c>
      <c r="D1313" s="54">
        <v>0</v>
      </c>
      <c r="E1313" s="55"/>
      <c r="G1313" t="e">
        <v>#VALUE!</v>
      </c>
      <c r="H1313" s="56">
        <v>0</v>
      </c>
      <c r="O1313" t="e">
        <v>#VALUE!</v>
      </c>
    </row>
    <row r="1314" spans="1:15" ht="13.5">
      <c r="A1314" s="59" t="s">
        <v>1245</v>
      </c>
      <c r="B1314" s="58">
        <v>300</v>
      </c>
      <c r="C1314" s="58">
        <v>300</v>
      </c>
      <c r="D1314" s="54">
        <v>0</v>
      </c>
      <c r="E1314" s="55"/>
      <c r="G1314" t="e">
        <v>#VALUE!</v>
      </c>
      <c r="H1314" s="56">
        <v>-198</v>
      </c>
      <c r="O1314" t="e">
        <v>#VALUE!</v>
      </c>
    </row>
    <row r="1315" spans="1:15" ht="13.5">
      <c r="A1315" s="59" t="s">
        <v>1246</v>
      </c>
      <c r="B1315" s="58">
        <v>0</v>
      </c>
      <c r="C1315" s="58">
        <v>0</v>
      </c>
      <c r="D1315" s="54">
        <v>0</v>
      </c>
      <c r="E1315" s="55"/>
      <c r="G1315" t="e">
        <v>#VALUE!</v>
      </c>
      <c r="H1315" s="56">
        <v>0</v>
      </c>
      <c r="O1315" t="e">
        <v>#VALUE!</v>
      </c>
    </row>
    <row r="1316" spans="1:15" ht="13.5">
      <c r="A1316" s="59" t="s">
        <v>1247</v>
      </c>
      <c r="B1316" s="58">
        <v>53</v>
      </c>
      <c r="C1316" s="58">
        <v>53</v>
      </c>
      <c r="D1316" s="54">
        <v>0</v>
      </c>
      <c r="E1316" s="55"/>
      <c r="G1316" t="e">
        <v>#VALUE!</v>
      </c>
      <c r="H1316" s="56">
        <v>0</v>
      </c>
      <c r="O1316" t="e">
        <v>#VALUE!</v>
      </c>
    </row>
    <row r="1317" spans="1:15" ht="13.5">
      <c r="A1317" s="59" t="s">
        <v>1248</v>
      </c>
      <c r="B1317" s="58">
        <v>153</v>
      </c>
      <c r="C1317" s="58">
        <v>153</v>
      </c>
      <c r="D1317" s="54">
        <v>0</v>
      </c>
      <c r="E1317" s="55"/>
      <c r="G1317" t="e">
        <v>#VALUE!</v>
      </c>
      <c r="H1317" s="56">
        <v>-153</v>
      </c>
      <c r="O1317" t="e">
        <v>#VALUE!</v>
      </c>
    </row>
    <row r="1318" spans="1:15" ht="13.5">
      <c r="A1318" s="59" t="s">
        <v>1249</v>
      </c>
      <c r="B1318" s="58">
        <v>100</v>
      </c>
      <c r="C1318" s="58">
        <v>50</v>
      </c>
      <c r="D1318" s="54">
        <v>-50</v>
      </c>
      <c r="E1318" s="55" t="s">
        <v>1250</v>
      </c>
      <c r="G1318" t="e">
        <v>#VALUE!</v>
      </c>
      <c r="H1318" s="56">
        <v>-20</v>
      </c>
      <c r="O1318" t="e">
        <v>#VALUE!</v>
      </c>
    </row>
    <row r="1319" spans="1:15" ht="13.5">
      <c r="A1319" s="59" t="s">
        <v>1251</v>
      </c>
      <c r="B1319" s="58">
        <v>0</v>
      </c>
      <c r="C1319" s="58">
        <v>0</v>
      </c>
      <c r="D1319" s="54">
        <v>0</v>
      </c>
      <c r="E1319" s="55"/>
      <c r="G1319" t="e">
        <v>#VALUE!</v>
      </c>
      <c r="H1319" s="56">
        <v>0</v>
      </c>
      <c r="O1319" t="e">
        <v>#VALUE!</v>
      </c>
    </row>
    <row r="1320" spans="1:15" ht="13.5">
      <c r="A1320" s="59" t="s">
        <v>176</v>
      </c>
      <c r="B1320" s="58">
        <v>212</v>
      </c>
      <c r="C1320" s="58">
        <v>219</v>
      </c>
      <c r="D1320" s="54">
        <v>7</v>
      </c>
      <c r="E1320" s="55"/>
      <c r="G1320" t="e">
        <v>#VALUE!</v>
      </c>
      <c r="H1320" s="56">
        <v>50</v>
      </c>
      <c r="O1320" t="e">
        <v>#VALUE!</v>
      </c>
    </row>
    <row r="1321" spans="1:15" ht="13.5">
      <c r="A1321" s="59" t="s">
        <v>1252</v>
      </c>
      <c r="B1321" s="58">
        <v>1094</v>
      </c>
      <c r="C1321" s="58">
        <v>1094</v>
      </c>
      <c r="D1321" s="54">
        <v>0</v>
      </c>
      <c r="E1321" s="55"/>
      <c r="G1321" t="e">
        <v>#VALUE!</v>
      </c>
      <c r="H1321" s="56">
        <v>158</v>
      </c>
      <c r="O1321" t="e">
        <v>#VALUE!</v>
      </c>
    </row>
    <row r="1322" spans="1:15" ht="13.5">
      <c r="A1322" s="57" t="s">
        <v>1253</v>
      </c>
      <c r="B1322" s="58">
        <v>0</v>
      </c>
      <c r="C1322" s="58">
        <v>0</v>
      </c>
      <c r="D1322" s="54">
        <v>0</v>
      </c>
      <c r="E1322" s="55"/>
      <c r="G1322" s="56" t="e">
        <v>#VALUE!</v>
      </c>
      <c r="H1322" s="56">
        <v>0</v>
      </c>
      <c r="O1322" s="56" t="e">
        <v>#VALUE!</v>
      </c>
    </row>
    <row r="1323" spans="1:15" ht="13.5">
      <c r="A1323" s="59" t="s">
        <v>167</v>
      </c>
      <c r="B1323" s="58">
        <v>0</v>
      </c>
      <c r="C1323" s="58">
        <v>0</v>
      </c>
      <c r="D1323" s="54">
        <v>0</v>
      </c>
      <c r="E1323" s="55"/>
      <c r="G1323" t="e">
        <v>#VALUE!</v>
      </c>
      <c r="H1323" s="56">
        <v>0</v>
      </c>
      <c r="O1323" t="e">
        <v>#VALUE!</v>
      </c>
    </row>
    <row r="1324" spans="1:15" ht="13.5">
      <c r="A1324" s="59" t="s">
        <v>168</v>
      </c>
      <c r="B1324" s="58">
        <v>0</v>
      </c>
      <c r="C1324" s="58">
        <v>0</v>
      </c>
      <c r="D1324" s="54">
        <v>0</v>
      </c>
      <c r="E1324" s="55"/>
      <c r="G1324" t="e">
        <v>#VALUE!</v>
      </c>
      <c r="H1324" s="56">
        <v>0</v>
      </c>
      <c r="O1324" t="e">
        <v>#VALUE!</v>
      </c>
    </row>
    <row r="1325" spans="1:15" ht="13.5">
      <c r="A1325" s="59" t="s">
        <v>169</v>
      </c>
      <c r="B1325" s="58">
        <v>0</v>
      </c>
      <c r="C1325" s="58">
        <v>0</v>
      </c>
      <c r="D1325" s="54">
        <v>0</v>
      </c>
      <c r="E1325" s="55"/>
      <c r="G1325" t="e">
        <v>#VALUE!</v>
      </c>
      <c r="H1325" s="56">
        <v>0</v>
      </c>
      <c r="O1325" t="e">
        <v>#VALUE!</v>
      </c>
    </row>
    <row r="1326" spans="1:15" ht="13.5">
      <c r="A1326" s="59" t="s">
        <v>1254</v>
      </c>
      <c r="B1326" s="58">
        <v>0</v>
      </c>
      <c r="C1326" s="58">
        <v>0</v>
      </c>
      <c r="D1326" s="54">
        <v>0</v>
      </c>
      <c r="E1326" s="55"/>
      <c r="G1326" t="e">
        <v>#VALUE!</v>
      </c>
      <c r="H1326" s="56">
        <v>0</v>
      </c>
      <c r="O1326" t="e">
        <v>#VALUE!</v>
      </c>
    </row>
    <row r="1327" spans="1:15" ht="13.5">
      <c r="A1327" s="59" t="s">
        <v>1255</v>
      </c>
      <c r="B1327" s="58">
        <v>0</v>
      </c>
      <c r="C1327" s="58">
        <v>0</v>
      </c>
      <c r="D1327" s="54">
        <v>0</v>
      </c>
      <c r="E1327" s="55"/>
      <c r="G1327" t="e">
        <v>#VALUE!</v>
      </c>
      <c r="H1327" s="56">
        <v>0</v>
      </c>
      <c r="O1327" t="e">
        <v>#VALUE!</v>
      </c>
    </row>
    <row r="1328" spans="1:15" ht="13.5">
      <c r="A1328" s="57" t="s">
        <v>1256</v>
      </c>
      <c r="B1328" s="58">
        <v>0</v>
      </c>
      <c r="C1328" s="58">
        <v>0</v>
      </c>
      <c r="D1328" s="54">
        <v>0</v>
      </c>
      <c r="E1328" s="55"/>
      <c r="G1328" s="56" t="e">
        <v>#VALUE!</v>
      </c>
      <c r="H1328" s="56">
        <v>23</v>
      </c>
      <c r="O1328" s="56" t="e">
        <v>#VALUE!</v>
      </c>
    </row>
    <row r="1329" spans="1:15" ht="13.5">
      <c r="A1329" s="59" t="s">
        <v>167</v>
      </c>
      <c r="B1329" s="58">
        <v>0</v>
      </c>
      <c r="C1329" s="58">
        <v>0</v>
      </c>
      <c r="D1329" s="54">
        <v>0</v>
      </c>
      <c r="E1329" s="55"/>
      <c r="G1329" t="e">
        <v>#VALUE!</v>
      </c>
      <c r="H1329" s="56">
        <v>0</v>
      </c>
      <c r="O1329" t="e">
        <v>#VALUE!</v>
      </c>
    </row>
    <row r="1330" spans="1:15" ht="13.5">
      <c r="A1330" s="59" t="s">
        <v>168</v>
      </c>
      <c r="B1330" s="58">
        <v>0</v>
      </c>
      <c r="C1330" s="58">
        <v>0</v>
      </c>
      <c r="D1330" s="54">
        <v>0</v>
      </c>
      <c r="E1330" s="55"/>
      <c r="G1330" t="e">
        <v>#VALUE!</v>
      </c>
      <c r="H1330" s="56">
        <v>0</v>
      </c>
      <c r="O1330" t="e">
        <v>#VALUE!</v>
      </c>
    </row>
    <row r="1331" spans="1:15" ht="13.5">
      <c r="A1331" s="59" t="s">
        <v>169</v>
      </c>
      <c r="B1331" s="58">
        <v>0</v>
      </c>
      <c r="C1331" s="58">
        <v>0</v>
      </c>
      <c r="D1331" s="54">
        <v>0</v>
      </c>
      <c r="E1331" s="55"/>
      <c r="G1331" t="e">
        <v>#VALUE!</v>
      </c>
      <c r="H1331" s="56">
        <v>0</v>
      </c>
      <c r="O1331" t="e">
        <v>#VALUE!</v>
      </c>
    </row>
    <row r="1332" spans="1:15" ht="13.5">
      <c r="A1332" s="59" t="s">
        <v>1257</v>
      </c>
      <c r="B1332" s="58">
        <v>0</v>
      </c>
      <c r="C1332" s="58">
        <v>0</v>
      </c>
      <c r="D1332" s="54">
        <v>0</v>
      </c>
      <c r="E1332" s="55"/>
      <c r="G1332" t="e">
        <v>#VALUE!</v>
      </c>
      <c r="H1332" s="56">
        <v>0</v>
      </c>
      <c r="O1332" t="e">
        <v>#VALUE!</v>
      </c>
    </row>
    <row r="1333" spans="1:15" ht="13.5">
      <c r="A1333" s="59" t="s">
        <v>1258</v>
      </c>
      <c r="B1333" s="58">
        <v>0</v>
      </c>
      <c r="C1333" s="58">
        <v>0</v>
      </c>
      <c r="D1333" s="54">
        <v>0</v>
      </c>
      <c r="E1333" s="55"/>
      <c r="G1333" t="e">
        <v>#VALUE!</v>
      </c>
      <c r="H1333" s="56">
        <v>23</v>
      </c>
      <c r="O1333" t="e">
        <v>#VALUE!</v>
      </c>
    </row>
    <row r="1334" spans="1:15" ht="13.5">
      <c r="A1334" s="57" t="s">
        <v>1259</v>
      </c>
      <c r="B1334" s="58">
        <v>0</v>
      </c>
      <c r="C1334" s="58">
        <v>0</v>
      </c>
      <c r="D1334" s="54">
        <v>0</v>
      </c>
      <c r="E1334" s="55"/>
      <c r="G1334" s="56" t="e">
        <v>#VALUE!</v>
      </c>
      <c r="H1334" s="56">
        <v>55</v>
      </c>
      <c r="O1334" s="56" t="e">
        <v>#VALUE!</v>
      </c>
    </row>
    <row r="1335" spans="1:15" ht="13.5">
      <c r="A1335" s="59" t="s">
        <v>167</v>
      </c>
      <c r="B1335" s="58">
        <v>0</v>
      </c>
      <c r="C1335" s="58">
        <v>0</v>
      </c>
      <c r="D1335" s="54">
        <v>0</v>
      </c>
      <c r="E1335" s="55"/>
      <c r="G1335" t="e">
        <v>#VALUE!</v>
      </c>
      <c r="H1335" s="56">
        <v>55</v>
      </c>
      <c r="O1335" t="e">
        <v>#VALUE!</v>
      </c>
    </row>
    <row r="1336" spans="1:15" ht="13.5">
      <c r="A1336" s="59" t="s">
        <v>168</v>
      </c>
      <c r="B1336" s="58">
        <v>0</v>
      </c>
      <c r="C1336" s="58">
        <v>0</v>
      </c>
      <c r="D1336" s="54">
        <v>0</v>
      </c>
      <c r="E1336" s="55"/>
      <c r="G1336" t="e">
        <v>#VALUE!</v>
      </c>
      <c r="H1336" s="56">
        <v>0</v>
      </c>
      <c r="O1336" t="e">
        <v>#VALUE!</v>
      </c>
    </row>
    <row r="1337" spans="1:15" ht="13.5">
      <c r="A1337" s="59" t="s">
        <v>169</v>
      </c>
      <c r="B1337" s="58">
        <v>0</v>
      </c>
      <c r="C1337" s="58">
        <v>0</v>
      </c>
      <c r="D1337" s="54">
        <v>0</v>
      </c>
      <c r="E1337" s="55"/>
      <c r="G1337" t="e">
        <v>#VALUE!</v>
      </c>
      <c r="H1337" s="56">
        <v>0</v>
      </c>
      <c r="O1337" t="e">
        <v>#VALUE!</v>
      </c>
    </row>
    <row r="1338" spans="1:15" ht="13.5">
      <c r="A1338" s="59" t="s">
        <v>1260</v>
      </c>
      <c r="B1338" s="58">
        <v>0</v>
      </c>
      <c r="C1338" s="58">
        <v>0</v>
      </c>
      <c r="D1338" s="54">
        <v>0</v>
      </c>
      <c r="E1338" s="55"/>
      <c r="G1338" t="e">
        <v>#VALUE!</v>
      </c>
      <c r="H1338" s="56">
        <v>0</v>
      </c>
      <c r="O1338" t="e">
        <v>#VALUE!</v>
      </c>
    </row>
    <row r="1339" spans="1:15" ht="13.5">
      <c r="A1339" s="59" t="s">
        <v>1261</v>
      </c>
      <c r="B1339" s="58">
        <v>0</v>
      </c>
      <c r="C1339" s="58">
        <v>0</v>
      </c>
      <c r="D1339" s="54">
        <v>0</v>
      </c>
      <c r="E1339" s="55"/>
      <c r="G1339" t="e">
        <v>#VALUE!</v>
      </c>
      <c r="H1339" s="56">
        <v>0</v>
      </c>
      <c r="O1339" t="e">
        <v>#VALUE!</v>
      </c>
    </row>
    <row r="1340" spans="1:15" ht="13.5">
      <c r="A1340" s="59" t="s">
        <v>176</v>
      </c>
      <c r="B1340" s="58">
        <v>0</v>
      </c>
      <c r="C1340" s="58">
        <v>0</v>
      </c>
      <c r="D1340" s="54">
        <v>0</v>
      </c>
      <c r="E1340" s="55"/>
      <c r="G1340" t="e">
        <v>#VALUE!</v>
      </c>
      <c r="H1340" s="56">
        <v>0</v>
      </c>
      <c r="O1340" t="e">
        <v>#VALUE!</v>
      </c>
    </row>
    <row r="1341" spans="1:15" ht="13.5">
      <c r="A1341" s="59" t="s">
        <v>1262</v>
      </c>
      <c r="B1341" s="58">
        <v>0</v>
      </c>
      <c r="C1341" s="58">
        <v>0</v>
      </c>
      <c r="D1341" s="54">
        <v>0</v>
      </c>
      <c r="E1341" s="55"/>
      <c r="G1341" t="e">
        <v>#VALUE!</v>
      </c>
      <c r="H1341" s="56">
        <v>0</v>
      </c>
      <c r="O1341" t="e">
        <v>#VALUE!</v>
      </c>
    </row>
    <row r="1342" spans="1:15" ht="13.5">
      <c r="A1342" s="57" t="s">
        <v>1263</v>
      </c>
      <c r="B1342" s="58">
        <v>202</v>
      </c>
      <c r="C1342" s="58">
        <v>208</v>
      </c>
      <c r="D1342" s="54">
        <v>6</v>
      </c>
      <c r="E1342" s="55"/>
      <c r="G1342" s="56" t="e">
        <v>#VALUE!</v>
      </c>
      <c r="H1342" s="56">
        <v>45</v>
      </c>
      <c r="O1342" s="56" t="e">
        <v>#VALUE!</v>
      </c>
    </row>
    <row r="1343" spans="1:15" ht="13.5">
      <c r="A1343" s="59" t="s">
        <v>167</v>
      </c>
      <c r="B1343" s="58">
        <v>0</v>
      </c>
      <c r="C1343" s="58">
        <v>0</v>
      </c>
      <c r="D1343" s="54">
        <v>0</v>
      </c>
      <c r="E1343" s="55"/>
      <c r="G1343" t="e">
        <v>#VALUE!</v>
      </c>
      <c r="H1343" s="56">
        <v>0</v>
      </c>
      <c r="O1343" t="e">
        <v>#VALUE!</v>
      </c>
    </row>
    <row r="1344" spans="1:15" ht="13.5">
      <c r="A1344" s="59" t="s">
        <v>168</v>
      </c>
      <c r="B1344" s="58">
        <v>0</v>
      </c>
      <c r="C1344" s="58">
        <v>0</v>
      </c>
      <c r="D1344" s="54">
        <v>0</v>
      </c>
      <c r="E1344" s="55"/>
      <c r="G1344" t="e">
        <v>#VALUE!</v>
      </c>
      <c r="H1344" s="56">
        <v>0</v>
      </c>
      <c r="O1344" t="e">
        <v>#VALUE!</v>
      </c>
    </row>
    <row r="1345" spans="1:15" ht="13.5">
      <c r="A1345" s="59" t="s">
        <v>169</v>
      </c>
      <c r="B1345" s="58">
        <v>0</v>
      </c>
      <c r="C1345" s="58">
        <v>0</v>
      </c>
      <c r="D1345" s="54">
        <v>0</v>
      </c>
      <c r="E1345" s="55"/>
      <c r="G1345" t="e">
        <v>#VALUE!</v>
      </c>
      <c r="H1345" s="56">
        <v>0</v>
      </c>
      <c r="O1345" t="e">
        <v>#VALUE!</v>
      </c>
    </row>
    <row r="1346" spans="1:15" ht="13.5">
      <c r="A1346" s="59" t="s">
        <v>1264</v>
      </c>
      <c r="B1346" s="58">
        <v>0</v>
      </c>
      <c r="C1346" s="58">
        <v>0</v>
      </c>
      <c r="D1346" s="54">
        <v>0</v>
      </c>
      <c r="E1346" s="55"/>
      <c r="G1346" t="e">
        <v>#VALUE!</v>
      </c>
      <c r="H1346" s="56">
        <v>0</v>
      </c>
      <c r="O1346" t="e">
        <v>#VALUE!</v>
      </c>
    </row>
    <row r="1347" spans="1:15" ht="13.5">
      <c r="A1347" s="59" t="s">
        <v>1265</v>
      </c>
      <c r="B1347" s="58">
        <v>0</v>
      </c>
      <c r="C1347" s="58">
        <v>0</v>
      </c>
      <c r="D1347" s="54">
        <v>0</v>
      </c>
      <c r="E1347" s="55"/>
      <c r="G1347" t="e">
        <v>#VALUE!</v>
      </c>
      <c r="H1347" s="56">
        <v>0</v>
      </c>
      <c r="O1347" t="e">
        <v>#VALUE!</v>
      </c>
    </row>
    <row r="1348" spans="1:15" ht="13.5">
      <c r="A1348" s="59" t="s">
        <v>1266</v>
      </c>
      <c r="B1348" s="58">
        <v>0</v>
      </c>
      <c r="C1348" s="58">
        <v>0</v>
      </c>
      <c r="D1348" s="54">
        <v>0</v>
      </c>
      <c r="E1348" s="55"/>
      <c r="G1348" t="e">
        <v>#VALUE!</v>
      </c>
      <c r="H1348" s="56">
        <v>0</v>
      </c>
      <c r="O1348" t="e">
        <v>#VALUE!</v>
      </c>
    </row>
    <row r="1349" spans="1:15" ht="13.5">
      <c r="A1349" s="59" t="s">
        <v>1267</v>
      </c>
      <c r="B1349" s="58">
        <v>0</v>
      </c>
      <c r="C1349" s="58">
        <v>0</v>
      </c>
      <c r="D1349" s="54">
        <v>0</v>
      </c>
      <c r="E1349" s="55"/>
      <c r="G1349" t="e">
        <v>#VALUE!</v>
      </c>
      <c r="H1349" s="56">
        <v>0</v>
      </c>
      <c r="O1349" t="e">
        <v>#VALUE!</v>
      </c>
    </row>
    <row r="1350" spans="1:15" ht="13.5">
      <c r="A1350" s="59" t="s">
        <v>1268</v>
      </c>
      <c r="B1350" s="58">
        <v>0</v>
      </c>
      <c r="C1350" s="58">
        <v>0</v>
      </c>
      <c r="D1350" s="54">
        <v>0</v>
      </c>
      <c r="E1350" s="55"/>
      <c r="G1350" t="e">
        <v>#VALUE!</v>
      </c>
      <c r="H1350" s="56">
        <v>0</v>
      </c>
      <c r="O1350" t="e">
        <v>#VALUE!</v>
      </c>
    </row>
    <row r="1351" spans="1:15" ht="13.5">
      <c r="A1351" s="59" t="s">
        <v>1269</v>
      </c>
      <c r="B1351" s="58">
        <v>0</v>
      </c>
      <c r="C1351" s="58">
        <v>0</v>
      </c>
      <c r="D1351" s="54">
        <v>0</v>
      </c>
      <c r="E1351" s="55"/>
      <c r="G1351" t="e">
        <v>#VALUE!</v>
      </c>
      <c r="H1351" s="56">
        <v>0</v>
      </c>
      <c r="O1351" t="e">
        <v>#VALUE!</v>
      </c>
    </row>
    <row r="1352" spans="1:15" ht="13.5">
      <c r="A1352" s="59" t="s">
        <v>1270</v>
      </c>
      <c r="B1352" s="58">
        <v>70</v>
      </c>
      <c r="C1352" s="58">
        <v>70</v>
      </c>
      <c r="D1352" s="54">
        <v>0</v>
      </c>
      <c r="E1352" s="55"/>
      <c r="G1352" t="e">
        <v>#VALUE!</v>
      </c>
      <c r="H1352" s="56">
        <v>-35</v>
      </c>
      <c r="O1352" t="e">
        <v>#VALUE!</v>
      </c>
    </row>
    <row r="1353" spans="1:15" ht="13.5">
      <c r="A1353" s="59" t="s">
        <v>1271</v>
      </c>
      <c r="B1353" s="58">
        <v>132</v>
      </c>
      <c r="C1353" s="58">
        <v>138</v>
      </c>
      <c r="D1353" s="54">
        <v>6</v>
      </c>
      <c r="E1353" s="55"/>
      <c r="G1353" t="e">
        <v>#VALUE!</v>
      </c>
      <c r="H1353" s="56">
        <v>0</v>
      </c>
      <c r="O1353" t="e">
        <v>#VALUE!</v>
      </c>
    </row>
    <row r="1354" spans="1:15" ht="13.5">
      <c r="A1354" s="59" t="s">
        <v>1272</v>
      </c>
      <c r="B1354" s="58">
        <v>0</v>
      </c>
      <c r="C1354" s="58">
        <v>0</v>
      </c>
      <c r="D1354" s="54">
        <v>0</v>
      </c>
      <c r="E1354" s="55"/>
      <c r="G1354" t="e">
        <v>#VALUE!</v>
      </c>
      <c r="H1354" s="56">
        <v>80</v>
      </c>
      <c r="O1354" t="e">
        <v>#VALUE!</v>
      </c>
    </row>
    <row r="1355" spans="1:15" ht="13.5">
      <c r="A1355" s="57" t="s">
        <v>1273</v>
      </c>
      <c r="B1355" s="58">
        <v>115</v>
      </c>
      <c r="C1355" s="58">
        <v>1746</v>
      </c>
      <c r="D1355" s="54">
        <v>1631</v>
      </c>
      <c r="E1355" s="55"/>
      <c r="G1355" s="56" t="e">
        <v>#VALUE!</v>
      </c>
      <c r="H1355" s="56">
        <v>1550</v>
      </c>
      <c r="O1355" s="56" t="e">
        <v>#VALUE!</v>
      </c>
    </row>
    <row r="1356" spans="1:15" ht="27">
      <c r="A1356" s="59" t="s">
        <v>1274</v>
      </c>
      <c r="B1356" s="58">
        <v>115</v>
      </c>
      <c r="C1356" s="58">
        <v>1746</v>
      </c>
      <c r="D1356" s="54">
        <v>1631</v>
      </c>
      <c r="E1356" s="55" t="s">
        <v>138</v>
      </c>
      <c r="G1356" t="e">
        <v>#VALUE!</v>
      </c>
      <c r="H1356" s="56">
        <v>1550</v>
      </c>
      <c r="O1356" t="e">
        <v>#VALUE!</v>
      </c>
    </row>
    <row r="1357" spans="1:15" ht="13.5">
      <c r="A1357" s="59" t="s">
        <v>1275</v>
      </c>
      <c r="B1357" s="58">
        <v>0</v>
      </c>
      <c r="C1357" s="58">
        <v>0</v>
      </c>
      <c r="D1357" s="54">
        <v>0</v>
      </c>
      <c r="E1357" s="55"/>
      <c r="G1357" t="e">
        <v>#VALUE!</v>
      </c>
      <c r="H1357" s="56">
        <v>0</v>
      </c>
      <c r="O1357" t="e">
        <v>#VALUE!</v>
      </c>
    </row>
    <row r="1358" spans="1:15" ht="13.5">
      <c r="A1358" s="59" t="s">
        <v>1276</v>
      </c>
      <c r="B1358" s="58">
        <v>0</v>
      </c>
      <c r="C1358" s="58">
        <v>0</v>
      </c>
      <c r="D1358" s="54">
        <v>0</v>
      </c>
      <c r="E1358" s="55"/>
      <c r="G1358" t="e">
        <v>#VALUE!</v>
      </c>
      <c r="H1358" s="56">
        <v>0</v>
      </c>
      <c r="O1358" t="e">
        <v>#VALUE!</v>
      </c>
    </row>
    <row r="1359" spans="1:15" ht="13.5">
      <c r="A1359" s="57" t="s">
        <v>1277</v>
      </c>
      <c r="B1359" s="58">
        <v>0</v>
      </c>
      <c r="C1359" s="58">
        <v>0</v>
      </c>
      <c r="D1359" s="54">
        <v>0</v>
      </c>
      <c r="E1359" s="55"/>
      <c r="G1359" s="56" t="e">
        <v>#VALUE!</v>
      </c>
      <c r="H1359" s="56">
        <v>0</v>
      </c>
      <c r="O1359" s="56" t="e">
        <v>#VALUE!</v>
      </c>
    </row>
    <row r="1360" spans="1:15" ht="13.5">
      <c r="A1360" s="59" t="s">
        <v>1278</v>
      </c>
      <c r="B1360" s="58">
        <v>0</v>
      </c>
      <c r="C1360" s="58">
        <v>0</v>
      </c>
      <c r="D1360" s="54">
        <v>0</v>
      </c>
      <c r="E1360" s="55"/>
      <c r="G1360" t="e">
        <v>#VALUE!</v>
      </c>
      <c r="H1360" s="56">
        <v>0</v>
      </c>
      <c r="O1360" t="e">
        <v>#VALUE!</v>
      </c>
    </row>
    <row r="1361" spans="1:15" ht="13.5">
      <c r="A1361" s="59" t="s">
        <v>1279</v>
      </c>
      <c r="B1361" s="58">
        <v>0</v>
      </c>
      <c r="C1361" s="58">
        <v>0</v>
      </c>
      <c r="D1361" s="54">
        <v>0</v>
      </c>
      <c r="E1361" s="55"/>
      <c r="G1361" t="e">
        <v>#VALUE!</v>
      </c>
      <c r="H1361" s="56">
        <v>0</v>
      </c>
      <c r="O1361" t="e">
        <v>#VALUE!</v>
      </c>
    </row>
    <row r="1362" spans="1:15" ht="13.5">
      <c r="A1362" s="59" t="s">
        <v>1280</v>
      </c>
      <c r="B1362" s="58">
        <v>0</v>
      </c>
      <c r="C1362" s="58">
        <v>0</v>
      </c>
      <c r="D1362" s="54">
        <v>0</v>
      </c>
      <c r="E1362" s="55"/>
      <c r="G1362" t="e">
        <v>#VALUE!</v>
      </c>
      <c r="H1362" s="56">
        <v>0</v>
      </c>
      <c r="O1362" t="e">
        <v>#VALUE!</v>
      </c>
    </row>
    <row r="1363" spans="1:15" ht="13.5">
      <c r="A1363" s="59" t="s">
        <v>1281</v>
      </c>
      <c r="B1363" s="58">
        <v>0</v>
      </c>
      <c r="C1363" s="58">
        <v>0</v>
      </c>
      <c r="D1363" s="54">
        <v>0</v>
      </c>
      <c r="E1363" s="55"/>
      <c r="G1363" t="e">
        <v>#VALUE!</v>
      </c>
      <c r="H1363" s="56">
        <v>0</v>
      </c>
      <c r="O1363" t="e">
        <v>#VALUE!</v>
      </c>
    </row>
    <row r="1364" spans="1:15" ht="13.5">
      <c r="A1364" s="59" t="s">
        <v>1282</v>
      </c>
      <c r="B1364" s="58">
        <v>0</v>
      </c>
      <c r="C1364" s="58">
        <v>0</v>
      </c>
      <c r="D1364" s="54">
        <v>0</v>
      </c>
      <c r="E1364" s="55"/>
      <c r="G1364" t="e">
        <v>#VALUE!</v>
      </c>
      <c r="H1364" s="56">
        <v>0</v>
      </c>
      <c r="O1364" t="e">
        <v>#VALUE!</v>
      </c>
    </row>
    <row r="1365" spans="1:15" ht="40.5">
      <c r="A1365" s="57" t="s">
        <v>1283</v>
      </c>
      <c r="B1365" s="58">
        <v>0</v>
      </c>
      <c r="C1365" s="58">
        <v>85</v>
      </c>
      <c r="D1365" s="54">
        <v>85</v>
      </c>
      <c r="E1365" s="55" t="s">
        <v>1284</v>
      </c>
      <c r="G1365" t="e">
        <v>#VALUE!</v>
      </c>
      <c r="H1365" s="56">
        <v>432</v>
      </c>
      <c r="O1365" t="e">
        <v>#VALUE!</v>
      </c>
    </row>
    <row r="1366" spans="1:15" ht="40.5">
      <c r="A1366" s="57" t="s">
        <v>1285</v>
      </c>
      <c r="B1366" s="58">
        <v>7800</v>
      </c>
      <c r="C1366" s="58">
        <v>0</v>
      </c>
      <c r="D1366" s="54">
        <v>-7800</v>
      </c>
      <c r="E1366" s="55" t="s">
        <v>141</v>
      </c>
      <c r="G1366">
        <v>7800</v>
      </c>
      <c r="H1366" s="56">
        <v>-7800</v>
      </c>
      <c r="O1366" t="e">
        <v>#VALUE!</v>
      </c>
    </row>
    <row r="1367" spans="1:15" ht="13.5">
      <c r="A1367" s="57" t="s">
        <v>145</v>
      </c>
      <c r="B1367" s="58">
        <v>39815</v>
      </c>
      <c r="C1367" s="58">
        <v>37454</v>
      </c>
      <c r="D1367" s="54">
        <v>-2361</v>
      </c>
      <c r="E1367" s="55"/>
      <c r="G1367" s="56" t="e">
        <v>#VALUE!</v>
      </c>
      <c r="H1367" s="56">
        <v>15777</v>
      </c>
      <c r="O1367" s="56" t="e">
        <v>#VALUE!</v>
      </c>
    </row>
    <row r="1368" spans="1:15" ht="40.5">
      <c r="A1368" s="57" t="s">
        <v>1286</v>
      </c>
      <c r="B1368" s="58">
        <v>27805</v>
      </c>
      <c r="C1368" s="58">
        <v>25444</v>
      </c>
      <c r="D1368" s="54">
        <v>-2361</v>
      </c>
      <c r="E1368" s="55" t="s">
        <v>1287</v>
      </c>
      <c r="G1368">
        <v>27805</v>
      </c>
      <c r="H1368" s="56">
        <v>0</v>
      </c>
      <c r="O1368" t="e">
        <v>#VALUE!</v>
      </c>
    </row>
    <row r="1369" spans="1:15" ht="13.5">
      <c r="A1369" s="57" t="s">
        <v>1127</v>
      </c>
      <c r="B1369" s="58">
        <v>12010</v>
      </c>
      <c r="C1369" s="58">
        <v>12010</v>
      </c>
      <c r="D1369" s="54">
        <v>0</v>
      </c>
      <c r="E1369" s="55"/>
      <c r="G1369" s="56" t="e">
        <v>#VALUE!</v>
      </c>
      <c r="H1369" s="56">
        <v>15777</v>
      </c>
      <c r="O1369" s="56" t="e">
        <v>#VALUE!</v>
      </c>
    </row>
    <row r="1370" spans="1:15" ht="13.5">
      <c r="A1370" s="59" t="s">
        <v>342</v>
      </c>
      <c r="B1370" s="58">
        <v>12010</v>
      </c>
      <c r="C1370" s="58">
        <v>12010</v>
      </c>
      <c r="D1370" s="54">
        <v>0</v>
      </c>
      <c r="E1370" s="55"/>
      <c r="G1370" t="e">
        <v>#VALUE!</v>
      </c>
      <c r="H1370" s="56">
        <v>1622</v>
      </c>
      <c r="O1370" t="e">
        <v>#VALUE!</v>
      </c>
    </row>
    <row r="1371" spans="1:15" ht="13.5">
      <c r="A1371" s="57" t="s">
        <v>148</v>
      </c>
      <c r="B1371" s="58">
        <v>16000</v>
      </c>
      <c r="C1371" s="58">
        <v>19811</v>
      </c>
      <c r="D1371" s="54">
        <v>3811</v>
      </c>
      <c r="E1371" s="55"/>
      <c r="G1371" s="56" t="e">
        <v>#VALUE!</v>
      </c>
      <c r="H1371" s="56">
        <v>3811</v>
      </c>
      <c r="O1371" s="56" t="e">
        <v>#VALUE!</v>
      </c>
    </row>
    <row r="1372" spans="1:15" ht="13.5">
      <c r="A1372" s="57" t="s">
        <v>1288</v>
      </c>
      <c r="B1372" s="58">
        <v>0</v>
      </c>
      <c r="C1372" s="58">
        <v>0</v>
      </c>
      <c r="D1372" s="54">
        <v>0</v>
      </c>
      <c r="E1372" s="55"/>
      <c r="G1372" t="e">
        <v>#VALUE!</v>
      </c>
      <c r="H1372" s="56">
        <v>0</v>
      </c>
      <c r="O1372" t="e">
        <v>#VALUE!</v>
      </c>
    </row>
    <row r="1373" spans="1:15" ht="13.5">
      <c r="A1373" s="57" t="s">
        <v>1289</v>
      </c>
      <c r="B1373" s="58">
        <v>0</v>
      </c>
      <c r="C1373" s="58">
        <v>0</v>
      </c>
      <c r="D1373" s="54">
        <v>0</v>
      </c>
      <c r="E1373" s="55"/>
      <c r="G1373" t="e">
        <v>#VALUE!</v>
      </c>
      <c r="H1373" s="56">
        <v>0</v>
      </c>
      <c r="O1373" t="e">
        <v>#VALUE!</v>
      </c>
    </row>
    <row r="1374" spans="1:15" ht="13.5">
      <c r="A1374" s="57" t="s">
        <v>1290</v>
      </c>
      <c r="B1374" s="58">
        <v>16000</v>
      </c>
      <c r="C1374" s="58">
        <v>19811</v>
      </c>
      <c r="D1374" s="54">
        <v>3811</v>
      </c>
      <c r="E1374" s="55"/>
      <c r="G1374" s="56" t="e">
        <v>#VALUE!</v>
      </c>
      <c r="H1374" s="56">
        <v>3811</v>
      </c>
      <c r="O1374" s="56" t="e">
        <v>#VALUE!</v>
      </c>
    </row>
    <row r="1375" spans="1:15" ht="13.5">
      <c r="A1375" s="59" t="s">
        <v>1291</v>
      </c>
      <c r="B1375" s="58">
        <v>16000</v>
      </c>
      <c r="C1375" s="58">
        <v>19811</v>
      </c>
      <c r="D1375" s="54">
        <v>3811</v>
      </c>
      <c r="E1375" s="55" t="s">
        <v>1292</v>
      </c>
      <c r="G1375" t="e">
        <v>#VALUE!</v>
      </c>
      <c r="H1375" s="56">
        <v>3811</v>
      </c>
      <c r="O1375" t="e">
        <v>#VALUE!</v>
      </c>
    </row>
    <row r="1376" spans="1:15" ht="13.5">
      <c r="A1376" s="59" t="s">
        <v>1293</v>
      </c>
      <c r="B1376" s="58">
        <v>0</v>
      </c>
      <c r="C1376" s="58">
        <v>0</v>
      </c>
      <c r="D1376" s="54">
        <v>0</v>
      </c>
      <c r="E1376" s="55"/>
      <c r="G1376" t="e">
        <v>#VALUE!</v>
      </c>
      <c r="H1376" s="56">
        <v>0</v>
      </c>
      <c r="O1376" t="e">
        <v>#VALUE!</v>
      </c>
    </row>
    <row r="1377" spans="1:15" ht="13.5">
      <c r="A1377" s="59" t="s">
        <v>1294</v>
      </c>
      <c r="B1377" s="58">
        <v>0</v>
      </c>
      <c r="C1377" s="58">
        <v>0</v>
      </c>
      <c r="D1377" s="54">
        <v>0</v>
      </c>
      <c r="E1377" s="55"/>
      <c r="G1377" t="e">
        <v>#VALUE!</v>
      </c>
      <c r="H1377" s="56">
        <v>0</v>
      </c>
      <c r="O1377" t="e">
        <v>#VALUE!</v>
      </c>
    </row>
    <row r="1378" spans="1:15" ht="13.5">
      <c r="A1378" s="59" t="s">
        <v>1295</v>
      </c>
      <c r="B1378" s="58">
        <v>0</v>
      </c>
      <c r="C1378" s="58">
        <v>0</v>
      </c>
      <c r="D1378" s="54">
        <v>0</v>
      </c>
      <c r="E1378" s="55"/>
      <c r="G1378" t="e">
        <v>#VALUE!</v>
      </c>
      <c r="H1378" s="56">
        <v>0</v>
      </c>
      <c r="O1378" t="e">
        <v>#VALUE!</v>
      </c>
    </row>
    <row r="1379" spans="1:15" ht="13.5">
      <c r="A1379" s="57" t="s">
        <v>151</v>
      </c>
      <c r="B1379" s="58">
        <v>0</v>
      </c>
      <c r="C1379" s="58">
        <v>106</v>
      </c>
      <c r="D1379" s="54">
        <v>106</v>
      </c>
      <c r="E1379" s="55"/>
      <c r="G1379" s="56" t="e">
        <v>#VALUE!</v>
      </c>
      <c r="H1379" s="56">
        <v>106</v>
      </c>
      <c r="O1379" s="56" t="e">
        <v>#VALUE!</v>
      </c>
    </row>
    <row r="1380" spans="1:15" ht="13.5">
      <c r="A1380" s="57" t="s">
        <v>1296</v>
      </c>
      <c r="B1380" s="58">
        <v>0</v>
      </c>
      <c r="C1380" s="58">
        <v>0</v>
      </c>
      <c r="D1380" s="54">
        <v>0</v>
      </c>
      <c r="E1380" s="55"/>
      <c r="G1380" t="e">
        <v>#VALUE!</v>
      </c>
      <c r="H1380" s="56">
        <v>0</v>
      </c>
      <c r="O1380" t="e">
        <v>#VALUE!</v>
      </c>
    </row>
    <row r="1381" spans="1:15" ht="13.5">
      <c r="A1381" s="57" t="s">
        <v>1297</v>
      </c>
      <c r="B1381" s="58">
        <v>0</v>
      </c>
      <c r="C1381" s="58">
        <v>0</v>
      </c>
      <c r="D1381" s="54">
        <v>0</v>
      </c>
      <c r="E1381" s="55"/>
      <c r="G1381" t="e">
        <v>#VALUE!</v>
      </c>
      <c r="H1381" s="56">
        <v>0</v>
      </c>
      <c r="O1381" t="e">
        <v>#VALUE!</v>
      </c>
    </row>
    <row r="1382" spans="1:15" ht="13.5">
      <c r="A1382" s="57" t="s">
        <v>1298</v>
      </c>
      <c r="B1382" s="58">
        <v>0</v>
      </c>
      <c r="C1382" s="58">
        <v>106</v>
      </c>
      <c r="D1382" s="54">
        <v>106</v>
      </c>
      <c r="E1382" s="55" t="s">
        <v>1299</v>
      </c>
      <c r="G1382" t="e">
        <v>#VALUE!</v>
      </c>
      <c r="H1382" s="56">
        <v>106</v>
      </c>
      <c r="O1382" t="e">
        <v>#VALUE!</v>
      </c>
    </row>
  </sheetData>
  <sheetProtection/>
  <mergeCells count="2">
    <mergeCell ref="A1:E1"/>
    <mergeCell ref="B2:E2"/>
  </mergeCells>
  <printOptions/>
  <pageMargins left="0.7513888888888889" right="0.7513888888888889" top="1" bottom="1" header="0.5" footer="0.5"/>
  <pageSetup fitToHeight="0" fitToWidth="1" horizontalDpi="600" verticalDpi="600" orientation="portrait" paperSize="9" scale="69"/>
</worksheet>
</file>

<file path=xl/worksheets/sheet7.xml><?xml version="1.0" encoding="utf-8"?>
<worksheet xmlns="http://schemas.openxmlformats.org/spreadsheetml/2006/main" xmlns:r="http://schemas.openxmlformats.org/officeDocument/2006/relationships">
  <dimension ref="A1:E144"/>
  <sheetViews>
    <sheetView showZeros="0" workbookViewId="0" topLeftCell="A10">
      <selection activeCell="E14" sqref="E14"/>
    </sheetView>
  </sheetViews>
  <sheetFormatPr defaultColWidth="9.00390625" defaultRowHeight="13.5"/>
  <cols>
    <col min="1" max="1" width="29.875" style="20" bestFit="1" customWidth="1"/>
    <col min="2" max="2" width="11.875" style="20" bestFit="1" customWidth="1"/>
    <col min="3" max="4" width="10.375" style="20" bestFit="1" customWidth="1"/>
    <col min="5" max="5" width="47.125" style="20" customWidth="1"/>
    <col min="6" max="6" width="12.625" style="20" bestFit="1" customWidth="1"/>
    <col min="7" max="16384" width="9.00390625" style="20" customWidth="1"/>
  </cols>
  <sheetData>
    <row r="1" spans="1:5" s="36" customFormat="1" ht="44.25" customHeight="1">
      <c r="A1" s="2" t="s">
        <v>1300</v>
      </c>
      <c r="B1" s="2"/>
      <c r="C1" s="2"/>
      <c r="D1" s="2"/>
      <c r="E1" s="2"/>
    </row>
    <row r="2" spans="1:5" s="16" customFormat="1" ht="24.75" customHeight="1">
      <c r="A2" s="16" t="s">
        <v>1301</v>
      </c>
      <c r="D2" s="4" t="s">
        <v>22</v>
      </c>
      <c r="E2" s="4"/>
    </row>
    <row r="3" spans="1:5" s="16" customFormat="1" ht="39.75" customHeight="1">
      <c r="A3" s="5" t="s">
        <v>1302</v>
      </c>
      <c r="B3" s="5" t="s">
        <v>1303</v>
      </c>
      <c r="C3" s="5" t="s">
        <v>25</v>
      </c>
      <c r="D3" s="5" t="s">
        <v>26</v>
      </c>
      <c r="E3" s="5" t="s">
        <v>27</v>
      </c>
    </row>
    <row r="4" spans="1:5" s="16" customFormat="1" ht="37.5" customHeight="1">
      <c r="A4" s="31" t="s">
        <v>1304</v>
      </c>
      <c r="B4" s="7">
        <f>SUM(B5:B10)</f>
        <v>428400</v>
      </c>
      <c r="C4" s="7">
        <f>SUM(C5:C10)</f>
        <v>226800</v>
      </c>
      <c r="D4" s="7">
        <f>SUM(D5:D10)</f>
        <v>-201600</v>
      </c>
      <c r="E4" s="11"/>
    </row>
    <row r="5" spans="1:5" s="16" customFormat="1" ht="102" customHeight="1">
      <c r="A5" s="11" t="s">
        <v>1305</v>
      </c>
      <c r="B5" s="12">
        <v>411900</v>
      </c>
      <c r="C5" s="12">
        <v>214300</v>
      </c>
      <c r="D5" s="12">
        <f aca="true" t="shared" si="0" ref="D5:D10">C5-B5</f>
        <v>-197600</v>
      </c>
      <c r="E5" s="11" t="s">
        <v>1306</v>
      </c>
    </row>
    <row r="6" spans="1:5" s="16" customFormat="1" ht="37.5" customHeight="1">
      <c r="A6" s="11" t="s">
        <v>1307</v>
      </c>
      <c r="B6" s="12"/>
      <c r="C6" s="12"/>
      <c r="D6" s="12">
        <f t="shared" si="0"/>
        <v>0</v>
      </c>
      <c r="E6" s="11"/>
    </row>
    <row r="7" spans="1:5" s="16" customFormat="1" ht="37.5" customHeight="1">
      <c r="A7" s="11" t="s">
        <v>1308</v>
      </c>
      <c r="B7" s="12"/>
      <c r="C7" s="12"/>
      <c r="D7" s="12">
        <f t="shared" si="0"/>
        <v>0</v>
      </c>
      <c r="E7" s="11"/>
    </row>
    <row r="8" spans="1:5" s="16" customFormat="1" ht="37.5" customHeight="1">
      <c r="A8" s="11" t="s">
        <v>1309</v>
      </c>
      <c r="B8" s="12">
        <v>9000</v>
      </c>
      <c r="C8" s="12">
        <v>5000</v>
      </c>
      <c r="D8" s="12">
        <f t="shared" si="0"/>
        <v>-4000</v>
      </c>
      <c r="E8" s="11" t="s">
        <v>1310</v>
      </c>
    </row>
    <row r="9" spans="1:5" s="16" customFormat="1" ht="37.5" customHeight="1">
      <c r="A9" s="11" t="s">
        <v>1311</v>
      </c>
      <c r="B9" s="12">
        <v>7500</v>
      </c>
      <c r="C9" s="12">
        <v>7500</v>
      </c>
      <c r="D9" s="12">
        <f t="shared" si="0"/>
        <v>0</v>
      </c>
      <c r="E9" s="11"/>
    </row>
    <row r="10" spans="1:5" s="16" customFormat="1" ht="37.5" customHeight="1">
      <c r="A10" s="11" t="s">
        <v>1312</v>
      </c>
      <c r="B10" s="12"/>
      <c r="C10" s="12"/>
      <c r="D10" s="12">
        <f t="shared" si="0"/>
        <v>0</v>
      </c>
      <c r="E10" s="11"/>
    </row>
    <row r="11" spans="1:5" s="16" customFormat="1" ht="37.5" customHeight="1">
      <c r="A11" s="6" t="s">
        <v>1313</v>
      </c>
      <c r="B11" s="7">
        <f>SUM(B12:B15,B16)</f>
        <v>4800</v>
      </c>
      <c r="C11" s="7">
        <f>SUM(C12:C15,C16)</f>
        <v>5311</v>
      </c>
      <c r="D11" s="7">
        <f aca="true" t="shared" si="1" ref="D11:D22">C11-B11</f>
        <v>511</v>
      </c>
      <c r="E11" s="11"/>
    </row>
    <row r="12" spans="1:5" s="16" customFormat="1" ht="37.5" customHeight="1">
      <c r="A12" s="11" t="s">
        <v>1314</v>
      </c>
      <c r="B12" s="12"/>
      <c r="C12" s="12"/>
      <c r="D12" s="12">
        <f t="shared" si="1"/>
        <v>0</v>
      </c>
      <c r="E12" s="11"/>
    </row>
    <row r="13" spans="1:5" s="16" customFormat="1" ht="37.5" customHeight="1">
      <c r="A13" s="11" t="s">
        <v>1315</v>
      </c>
      <c r="B13" s="12"/>
      <c r="C13" s="12"/>
      <c r="D13" s="12">
        <f t="shared" si="1"/>
        <v>0</v>
      </c>
      <c r="E13" s="11"/>
    </row>
    <row r="14" spans="1:5" s="16" customFormat="1" ht="37.5" customHeight="1">
      <c r="A14" s="11" t="s">
        <v>1316</v>
      </c>
      <c r="B14" s="12"/>
      <c r="C14" s="12"/>
      <c r="D14" s="12">
        <f t="shared" si="1"/>
        <v>0</v>
      </c>
      <c r="E14" s="11"/>
    </row>
    <row r="15" spans="1:5" s="16" customFormat="1" ht="37.5" customHeight="1">
      <c r="A15" s="11" t="s">
        <v>1317</v>
      </c>
      <c r="B15" s="12"/>
      <c r="C15" s="12">
        <v>2364</v>
      </c>
      <c r="D15" s="12">
        <f t="shared" si="1"/>
        <v>2364</v>
      </c>
      <c r="E15" s="11" t="s">
        <v>1318</v>
      </c>
    </row>
    <row r="16" spans="1:5" s="16" customFormat="1" ht="37.5" customHeight="1">
      <c r="A16" s="11" t="s">
        <v>1319</v>
      </c>
      <c r="B16" s="12">
        <v>4800</v>
      </c>
      <c r="C16" s="12">
        <v>2947</v>
      </c>
      <c r="D16" s="12">
        <f t="shared" si="1"/>
        <v>-1853</v>
      </c>
      <c r="E16" s="11" t="s">
        <v>1320</v>
      </c>
    </row>
    <row r="17" spans="1:5" s="16" customFormat="1" ht="37.5" customHeight="1">
      <c r="A17" s="6" t="s">
        <v>1321</v>
      </c>
      <c r="B17" s="12">
        <f>SUM(B18:B20)</f>
        <v>0</v>
      </c>
      <c r="C17" s="7">
        <f>SUM(C18:C20)</f>
        <v>205660</v>
      </c>
      <c r="D17" s="7">
        <f t="shared" si="1"/>
        <v>205660</v>
      </c>
      <c r="E17" s="11"/>
    </row>
    <row r="18" spans="1:5" s="16" customFormat="1" ht="37.5" customHeight="1">
      <c r="A18" s="11" t="s">
        <v>1322</v>
      </c>
      <c r="B18" s="12"/>
      <c r="C18" s="12">
        <v>117000</v>
      </c>
      <c r="D18" s="12">
        <f t="shared" si="1"/>
        <v>117000</v>
      </c>
      <c r="E18" s="11"/>
    </row>
    <row r="19" spans="1:5" s="16" customFormat="1" ht="37.5" customHeight="1">
      <c r="A19" s="11" t="s">
        <v>1323</v>
      </c>
      <c r="B19" s="12"/>
      <c r="C19" s="12">
        <v>50592</v>
      </c>
      <c r="D19" s="12">
        <f t="shared" si="1"/>
        <v>50592</v>
      </c>
      <c r="E19" s="11"/>
    </row>
    <row r="20" spans="1:5" s="16" customFormat="1" ht="37.5" customHeight="1">
      <c r="A20" s="11" t="s">
        <v>1324</v>
      </c>
      <c r="B20" s="12"/>
      <c r="C20" s="12">
        <v>38068</v>
      </c>
      <c r="D20" s="12">
        <f t="shared" si="1"/>
        <v>38068</v>
      </c>
      <c r="E20" s="11"/>
    </row>
    <row r="21" spans="1:5" s="16" customFormat="1" ht="37.5" customHeight="1">
      <c r="A21" s="39" t="s">
        <v>1325</v>
      </c>
      <c r="B21" s="12"/>
      <c r="C21" s="7">
        <v>1500</v>
      </c>
      <c r="D21" s="7">
        <f t="shared" si="1"/>
        <v>1500</v>
      </c>
      <c r="E21" s="11" t="s">
        <v>1326</v>
      </c>
    </row>
    <row r="22" spans="1:5" s="16" customFormat="1" ht="37.5" customHeight="1">
      <c r="A22" s="39" t="s">
        <v>1327</v>
      </c>
      <c r="B22" s="12"/>
      <c r="C22" s="7">
        <v>741</v>
      </c>
      <c r="D22" s="7">
        <f t="shared" si="1"/>
        <v>741</v>
      </c>
      <c r="E22" s="11" t="s">
        <v>1328</v>
      </c>
    </row>
    <row r="23" spans="1:5" s="16" customFormat="1" ht="37.5" customHeight="1">
      <c r="A23" s="40" t="s">
        <v>1329</v>
      </c>
      <c r="B23" s="41">
        <f>SUM(B4,B11,B17,B22,B21)</f>
        <v>433200</v>
      </c>
      <c r="C23" s="41">
        <f>SUM(C4,C11,C17,C22,C21)</f>
        <v>440012</v>
      </c>
      <c r="D23" s="41">
        <f>SUM(D4,D11,D17,D22,D21)</f>
        <v>6812</v>
      </c>
      <c r="E23" s="11"/>
    </row>
    <row r="24" spans="1:2" s="16" customFormat="1" ht="22.5" customHeight="1">
      <c r="A24" s="20"/>
      <c r="B24" s="20"/>
    </row>
    <row r="25" spans="1:2" s="16" customFormat="1" ht="22.5" customHeight="1">
      <c r="A25" s="20"/>
      <c r="B25" s="20"/>
    </row>
    <row r="26" spans="1:2" s="16" customFormat="1" ht="22.5" customHeight="1">
      <c r="A26" s="20"/>
      <c r="B26" s="20"/>
    </row>
    <row r="27" spans="1:2" s="16" customFormat="1" ht="22.5" customHeight="1">
      <c r="A27" s="20"/>
      <c r="B27" s="20"/>
    </row>
    <row r="28" spans="1:2" s="16" customFormat="1" ht="22.5" customHeight="1">
      <c r="A28" s="20"/>
      <c r="B28" s="20"/>
    </row>
    <row r="29" ht="22.5" customHeight="1"/>
    <row r="30" ht="24.75" customHeight="1"/>
    <row r="31" ht="21.75" customHeight="1"/>
    <row r="32" ht="21.75" customHeight="1"/>
    <row r="33" ht="21.75" customHeight="1"/>
    <row r="34" ht="21.75" customHeight="1"/>
    <row r="35" ht="21.75" customHeight="1"/>
    <row r="36" ht="21.75" customHeight="1"/>
    <row r="37" ht="21.75" customHeight="1"/>
    <row r="38" ht="21.75" customHeight="1"/>
    <row r="39" ht="21.75" customHeight="1"/>
    <row r="40" ht="21.75" customHeight="1"/>
    <row r="41" ht="21.75" customHeight="1"/>
    <row r="42" ht="21.75" customHeight="1"/>
    <row r="43" ht="21.75" customHeight="1"/>
    <row r="44" ht="21.75" customHeight="1"/>
    <row r="45" ht="21.75" customHeight="1"/>
    <row r="46" ht="21.75" customHeight="1"/>
    <row r="47" ht="21.75" customHeight="1"/>
    <row r="48" ht="21.75" customHeight="1"/>
    <row r="49" ht="21.75" customHeight="1"/>
    <row r="50" ht="21.75" customHeight="1"/>
    <row r="51" ht="21.75" customHeight="1"/>
    <row r="52" ht="21.75" customHeight="1"/>
    <row r="53" ht="21.75" customHeight="1"/>
    <row r="54" ht="21.75" customHeight="1"/>
    <row r="55" ht="21.75" customHeight="1"/>
    <row r="56" ht="21.75" customHeight="1"/>
    <row r="57" ht="21.75" customHeight="1"/>
    <row r="58" ht="21.75" customHeight="1"/>
    <row r="59" ht="21.75" customHeight="1"/>
    <row r="60" ht="21.75" customHeight="1"/>
    <row r="61" ht="21.75" customHeight="1"/>
    <row r="62" ht="21.75" customHeight="1"/>
    <row r="63" ht="21.75" customHeight="1"/>
    <row r="64" ht="21.75" customHeight="1"/>
    <row r="65" ht="21.75" customHeight="1"/>
    <row r="66" ht="21.75" customHeight="1"/>
    <row r="67" ht="21.75" customHeight="1"/>
    <row r="68" ht="21.75" customHeight="1"/>
    <row r="69" ht="21.75" customHeight="1"/>
    <row r="70" ht="21.75" customHeight="1"/>
    <row r="71" ht="21.75" customHeight="1"/>
    <row r="72" ht="21.75" customHeight="1"/>
    <row r="73" ht="21.75" customHeight="1"/>
    <row r="74" ht="21.75" customHeight="1"/>
    <row r="75" ht="21.75" customHeight="1"/>
    <row r="76" ht="21.75" customHeight="1"/>
    <row r="77" ht="21.75" customHeight="1"/>
    <row r="78" ht="21.75" customHeight="1"/>
    <row r="79" ht="21.75" customHeight="1"/>
    <row r="80" ht="21.75" customHeight="1"/>
    <row r="81" ht="21.75" customHeight="1"/>
    <row r="82" ht="21.75" customHeight="1"/>
    <row r="83" ht="21.75" customHeight="1"/>
    <row r="84" ht="21.75" customHeight="1"/>
    <row r="85" ht="21.75" customHeight="1"/>
    <row r="86" ht="21.75" customHeight="1"/>
    <row r="87" ht="21.75" customHeight="1"/>
    <row r="88" ht="21.75" customHeight="1"/>
    <row r="89" ht="21.75" customHeight="1"/>
    <row r="90" ht="21.75" customHeight="1"/>
    <row r="91" ht="21.75" customHeight="1"/>
    <row r="92" ht="21.75" customHeight="1"/>
    <row r="93" ht="21.75" customHeight="1"/>
    <row r="94" ht="21.75" customHeight="1"/>
    <row r="95" ht="21.75" customHeight="1"/>
    <row r="96" ht="21.75" customHeight="1"/>
    <row r="97" ht="21.75" customHeight="1"/>
    <row r="98" ht="21.75" customHeight="1"/>
    <row r="99" ht="21.75" customHeight="1"/>
    <row r="100" ht="21.75" customHeight="1"/>
    <row r="101" ht="21.75" customHeight="1"/>
    <row r="102" ht="21.75" customHeight="1"/>
    <row r="103" ht="21.75" customHeight="1"/>
    <row r="104" ht="21.75" customHeight="1"/>
    <row r="105" ht="21.75" customHeight="1"/>
    <row r="106" ht="21.75" customHeight="1"/>
    <row r="107" ht="21.75" customHeight="1"/>
    <row r="108" ht="21.75" customHeight="1"/>
    <row r="109" ht="21.75" customHeight="1"/>
    <row r="110" ht="21.75" customHeight="1"/>
    <row r="111" ht="21.75" customHeight="1"/>
    <row r="112" ht="21.75" customHeight="1"/>
    <row r="113" ht="21.75" customHeight="1"/>
    <row r="114" ht="21.75" customHeight="1"/>
    <row r="115" ht="21.75" customHeight="1"/>
    <row r="116" ht="21.75" customHeight="1"/>
    <row r="117" ht="21.75" customHeight="1"/>
    <row r="118" ht="21.75" customHeight="1"/>
    <row r="119" ht="21.75" customHeight="1"/>
    <row r="120" ht="21.75" customHeight="1"/>
    <row r="121" ht="21.75" customHeight="1"/>
    <row r="122" ht="21.75" customHeight="1"/>
    <row r="123" ht="21.75" customHeight="1"/>
    <row r="124" ht="21.75" customHeight="1"/>
    <row r="125" ht="21.75" customHeight="1"/>
    <row r="126" ht="21.75" customHeight="1"/>
    <row r="127" ht="21.75" customHeight="1"/>
    <row r="128" ht="21.75" customHeight="1"/>
    <row r="129" ht="21.75" customHeight="1"/>
    <row r="130" ht="21.75" customHeight="1"/>
    <row r="131" ht="21.75" customHeight="1"/>
    <row r="132" ht="21.75" customHeight="1"/>
    <row r="133" ht="21.75" customHeight="1"/>
    <row r="134" ht="21.75" customHeight="1"/>
    <row r="135" ht="21.75" customHeight="1"/>
    <row r="136" ht="21.75" customHeight="1"/>
    <row r="137" ht="21.75" customHeight="1"/>
    <row r="138" ht="21.75" customHeight="1"/>
    <row r="139" ht="21.75" customHeight="1"/>
    <row r="140" ht="21.75" customHeight="1"/>
    <row r="141" ht="21.75" customHeight="1"/>
    <row r="142" ht="21.75" customHeight="1"/>
    <row r="143" ht="21.75" customHeight="1"/>
    <row r="144" spans="1:2" s="37" customFormat="1" ht="21.75" customHeight="1">
      <c r="A144" s="20"/>
      <c r="B144" s="20"/>
    </row>
    <row r="145" ht="21.75" customHeight="1"/>
    <row r="146" ht="21.75" customHeight="1"/>
    <row r="147" ht="21.75" customHeight="1"/>
    <row r="148" ht="21.75" customHeight="1"/>
    <row r="149" ht="21.75" customHeight="1"/>
    <row r="150" ht="21.75" customHeight="1"/>
    <row r="151" ht="21.75" customHeight="1"/>
    <row r="152" ht="21.75" customHeight="1"/>
    <row r="153" ht="21.75" customHeight="1"/>
    <row r="154" ht="21.75" customHeight="1"/>
    <row r="155" ht="21.75" customHeight="1"/>
    <row r="156" ht="21.75" customHeight="1"/>
    <row r="157" ht="21.75" customHeight="1"/>
    <row r="158" ht="21.75" customHeight="1"/>
    <row r="159" ht="21.75" customHeight="1"/>
    <row r="160" ht="21.75" customHeight="1"/>
    <row r="161" ht="21.75" customHeight="1"/>
    <row r="162" ht="21.75" customHeight="1"/>
    <row r="163" ht="21.75" customHeight="1"/>
    <row r="164" ht="21.75" customHeight="1"/>
    <row r="165" ht="21.75" customHeight="1"/>
    <row r="166" ht="21.75" customHeight="1"/>
    <row r="167" ht="21.75" customHeight="1"/>
    <row r="168" ht="21.75" customHeight="1"/>
    <row r="169" ht="21.75" customHeight="1"/>
    <row r="170" ht="21.75" customHeight="1"/>
    <row r="171" ht="21.75" customHeight="1"/>
    <row r="172" ht="21.75" customHeight="1"/>
    <row r="173" ht="21.75" customHeight="1"/>
    <row r="174" ht="21.75" customHeight="1"/>
    <row r="175" ht="21.75" customHeight="1"/>
    <row r="176" ht="21.75" customHeight="1"/>
    <row r="177" ht="21.75" customHeight="1"/>
    <row r="178" ht="20.25" customHeight="1"/>
    <row r="179" ht="20.25" customHeight="1"/>
    <row r="180" ht="20.25" customHeight="1"/>
    <row r="181" ht="20.25" customHeight="1"/>
    <row r="182" ht="20.25" customHeight="1"/>
    <row r="183" ht="20.25" customHeight="1"/>
    <row r="184" ht="20.25" customHeight="1"/>
  </sheetData>
  <sheetProtection/>
  <mergeCells count="2">
    <mergeCell ref="A1:E1"/>
    <mergeCell ref="D2:E2"/>
  </mergeCells>
  <printOptions horizontalCentered="1"/>
  <pageMargins left="0.5905511811023623" right="0.5905511811023623" top="0.7874015748031497" bottom="0.5905511811023623" header="0.2755905511811024" footer="0.3937007874015748"/>
  <pageSetup firstPageNumber="0" useFirstPageNumber="1" horizontalDpi="600" verticalDpi="600" orientation="portrait" paperSize="9" scale="80"/>
</worksheet>
</file>

<file path=xl/worksheets/sheet8.xml><?xml version="1.0" encoding="utf-8"?>
<worksheet xmlns="http://schemas.openxmlformats.org/spreadsheetml/2006/main" xmlns:r="http://schemas.openxmlformats.org/officeDocument/2006/relationships">
  <dimension ref="A1:E148"/>
  <sheetViews>
    <sheetView showZeros="0" workbookViewId="0" topLeftCell="A1">
      <selection activeCell="D29" sqref="D29"/>
    </sheetView>
  </sheetViews>
  <sheetFormatPr defaultColWidth="9.00390625" defaultRowHeight="13.5"/>
  <cols>
    <col min="1" max="1" width="41.25390625" style="20" customWidth="1"/>
    <col min="2" max="2" width="12.25390625" style="20" customWidth="1"/>
    <col min="3" max="3" width="12.00390625" style="20" customWidth="1"/>
    <col min="4" max="4" width="13.00390625" style="20" customWidth="1"/>
    <col min="5" max="5" width="37.375" style="20" customWidth="1"/>
    <col min="6" max="16384" width="9.00390625" style="20" customWidth="1"/>
  </cols>
  <sheetData>
    <row r="1" spans="1:5" s="36" customFormat="1" ht="44.25" customHeight="1">
      <c r="A1" s="2" t="s">
        <v>1330</v>
      </c>
      <c r="B1" s="2"/>
      <c r="C1" s="2"/>
      <c r="D1" s="2"/>
      <c r="E1" s="2"/>
    </row>
    <row r="2" spans="1:5" s="16" customFormat="1" ht="24.75" customHeight="1">
      <c r="A2" s="16" t="s">
        <v>1331</v>
      </c>
      <c r="B2" s="4" t="s">
        <v>22</v>
      </c>
      <c r="C2" s="4"/>
      <c r="D2" s="4"/>
      <c r="E2" s="4"/>
    </row>
    <row r="3" spans="1:5" s="16" customFormat="1" ht="39.75" customHeight="1">
      <c r="A3" s="5" t="s">
        <v>1302</v>
      </c>
      <c r="B3" s="5" t="s">
        <v>24</v>
      </c>
      <c r="C3" s="5" t="s">
        <v>25</v>
      </c>
      <c r="D3" s="5" t="s">
        <v>26</v>
      </c>
      <c r="E3" s="5" t="s">
        <v>27</v>
      </c>
    </row>
    <row r="4" spans="1:5" s="16" customFormat="1" ht="30" customHeight="1">
      <c r="A4" s="31" t="s">
        <v>1332</v>
      </c>
      <c r="B4" s="7">
        <f>SUM(B5:B7,B14,B15,B17,B19,B18,B20,B21)</f>
        <v>373200</v>
      </c>
      <c r="C4" s="7">
        <f>SUM(C5:C7,C14,C15,C17,C19,C18,C20,C21)</f>
        <v>401302</v>
      </c>
      <c r="D4" s="7">
        <f aca="true" t="shared" si="0" ref="D4:D11">C4-B4</f>
        <v>28102</v>
      </c>
      <c r="E4" s="18"/>
    </row>
    <row r="5" spans="1:5" s="16" customFormat="1" ht="45" customHeight="1">
      <c r="A5" s="38" t="s">
        <v>1314</v>
      </c>
      <c r="B5" s="12"/>
      <c r="C5" s="12">
        <v>59</v>
      </c>
      <c r="D5" s="12">
        <f t="shared" si="0"/>
        <v>59</v>
      </c>
      <c r="E5" s="18" t="s">
        <v>1333</v>
      </c>
    </row>
    <row r="6" spans="1:5" s="16" customFormat="1" ht="30" customHeight="1">
      <c r="A6" s="38" t="s">
        <v>1315</v>
      </c>
      <c r="B6" s="12"/>
      <c r="C6" s="12"/>
      <c r="D6" s="12">
        <f t="shared" si="0"/>
        <v>0</v>
      </c>
      <c r="E6" s="18"/>
    </row>
    <row r="7" spans="1:5" s="16" customFormat="1" ht="30" customHeight="1">
      <c r="A7" s="38" t="s">
        <v>1334</v>
      </c>
      <c r="B7" s="12">
        <f>SUM(B8:B13)</f>
        <v>368400</v>
      </c>
      <c r="C7" s="12">
        <f>SUM(C8:C13)</f>
        <v>257706</v>
      </c>
      <c r="D7" s="12">
        <f t="shared" si="0"/>
        <v>-110694</v>
      </c>
      <c r="E7" s="18"/>
    </row>
    <row r="8" spans="1:5" s="16" customFormat="1" ht="30" customHeight="1">
      <c r="A8" s="38" t="s">
        <v>1335</v>
      </c>
      <c r="B8" s="12">
        <v>351900</v>
      </c>
      <c r="C8" s="12">
        <v>185206</v>
      </c>
      <c r="D8" s="12">
        <f t="shared" si="0"/>
        <v>-166694</v>
      </c>
      <c r="E8" s="18" t="s">
        <v>1336</v>
      </c>
    </row>
    <row r="9" spans="1:5" s="16" customFormat="1" ht="30" customHeight="1">
      <c r="A9" s="38" t="s">
        <v>1337</v>
      </c>
      <c r="B9" s="12"/>
      <c r="C9" s="12"/>
      <c r="D9" s="12">
        <f t="shared" si="0"/>
        <v>0</v>
      </c>
      <c r="E9" s="18"/>
    </row>
    <row r="10" spans="1:5" s="16" customFormat="1" ht="30" customHeight="1">
      <c r="A10" s="38" t="s">
        <v>1338</v>
      </c>
      <c r="B10" s="12"/>
      <c r="C10" s="12"/>
      <c r="D10" s="12">
        <f t="shared" si="0"/>
        <v>0</v>
      </c>
      <c r="E10" s="18"/>
    </row>
    <row r="11" spans="1:5" s="16" customFormat="1" ht="30" customHeight="1">
      <c r="A11" s="38" t="s">
        <v>1339</v>
      </c>
      <c r="B11" s="12"/>
      <c r="C11" s="12">
        <v>60000</v>
      </c>
      <c r="D11" s="12">
        <f t="shared" si="0"/>
        <v>60000</v>
      </c>
      <c r="E11" s="18" t="s">
        <v>1340</v>
      </c>
    </row>
    <row r="12" spans="1:5" s="16" customFormat="1" ht="38.25" customHeight="1">
      <c r="A12" s="38" t="s">
        <v>1341</v>
      </c>
      <c r="B12" s="12">
        <v>9000</v>
      </c>
      <c r="C12" s="12">
        <v>5000</v>
      </c>
      <c r="D12" s="12">
        <f aca="true" t="shared" si="1" ref="D12:D26">C12-B12</f>
        <v>-4000</v>
      </c>
      <c r="E12" s="18" t="s">
        <v>1342</v>
      </c>
    </row>
    <row r="13" spans="1:5" s="16" customFormat="1" ht="30" customHeight="1">
      <c r="A13" s="38" t="s">
        <v>1343</v>
      </c>
      <c r="B13" s="12">
        <v>7500</v>
      </c>
      <c r="C13" s="12">
        <v>7500</v>
      </c>
      <c r="D13" s="12">
        <f t="shared" si="1"/>
        <v>0</v>
      </c>
      <c r="E13" s="18"/>
    </row>
    <row r="14" spans="1:5" s="16" customFormat="1" ht="54" customHeight="1">
      <c r="A14" s="11" t="s">
        <v>1344</v>
      </c>
      <c r="B14" s="12"/>
      <c r="C14" s="12">
        <v>40</v>
      </c>
      <c r="D14" s="12">
        <f t="shared" si="1"/>
        <v>40</v>
      </c>
      <c r="E14" s="18" t="s">
        <v>1345</v>
      </c>
    </row>
    <row r="15" spans="1:5" s="16" customFormat="1" ht="30" customHeight="1">
      <c r="A15" s="11" t="s">
        <v>1346</v>
      </c>
      <c r="B15" s="12">
        <f>SUM(B16)</f>
        <v>0</v>
      </c>
      <c r="C15" s="12">
        <v>2364</v>
      </c>
      <c r="D15" s="12">
        <f t="shared" si="1"/>
        <v>2364</v>
      </c>
      <c r="E15" s="18" t="s">
        <v>1318</v>
      </c>
    </row>
    <row r="16" spans="1:5" s="16" customFormat="1" ht="30" customHeight="1">
      <c r="A16" s="11" t="s">
        <v>1347</v>
      </c>
      <c r="B16" s="12"/>
      <c r="C16" s="12"/>
      <c r="D16" s="12">
        <f t="shared" si="1"/>
        <v>0</v>
      </c>
      <c r="E16" s="18"/>
    </row>
    <row r="17" spans="1:5" s="16" customFormat="1" ht="30" customHeight="1">
      <c r="A17" s="11" t="s">
        <v>1348</v>
      </c>
      <c r="B17" s="12"/>
      <c r="C17" s="12"/>
      <c r="D17" s="12">
        <f t="shared" si="1"/>
        <v>0</v>
      </c>
      <c r="E17" s="18"/>
    </row>
    <row r="18" spans="1:5" s="16" customFormat="1" ht="30" customHeight="1">
      <c r="A18" s="11" t="s">
        <v>1349</v>
      </c>
      <c r="B18" s="12"/>
      <c r="C18" s="12">
        <v>50592</v>
      </c>
      <c r="D18" s="12">
        <f t="shared" si="1"/>
        <v>50592</v>
      </c>
      <c r="E18" s="18" t="s">
        <v>1350</v>
      </c>
    </row>
    <row r="19" spans="1:5" s="16" customFormat="1" ht="57.75" customHeight="1">
      <c r="A19" s="11" t="s">
        <v>1351</v>
      </c>
      <c r="B19" s="12">
        <v>4800</v>
      </c>
      <c r="C19" s="12">
        <f>57000+2947</f>
        <v>59947</v>
      </c>
      <c r="D19" s="12">
        <f t="shared" si="1"/>
        <v>55147</v>
      </c>
      <c r="E19" s="18" t="s">
        <v>1352</v>
      </c>
    </row>
    <row r="20" spans="1:5" s="16" customFormat="1" ht="42.75" customHeight="1">
      <c r="A20" s="11" t="s">
        <v>1353</v>
      </c>
      <c r="B20" s="12"/>
      <c r="C20" s="14">
        <v>30514</v>
      </c>
      <c r="D20" s="12">
        <f t="shared" si="1"/>
        <v>30514</v>
      </c>
      <c r="E20" s="18"/>
    </row>
    <row r="21" spans="1:5" s="16" customFormat="1" ht="36.75" customHeight="1">
      <c r="A21" s="11" t="s">
        <v>1354</v>
      </c>
      <c r="B21" s="12"/>
      <c r="C21" s="14">
        <v>80</v>
      </c>
      <c r="D21" s="12">
        <f t="shared" si="1"/>
        <v>80</v>
      </c>
      <c r="E21" s="18"/>
    </row>
    <row r="22" spans="1:5" s="16" customFormat="1" ht="36" customHeight="1">
      <c r="A22" s="6" t="s">
        <v>1355</v>
      </c>
      <c r="B22" s="12"/>
      <c r="C22" s="7">
        <v>38068</v>
      </c>
      <c r="D22" s="7">
        <f t="shared" si="1"/>
        <v>38068</v>
      </c>
      <c r="E22" s="18"/>
    </row>
    <row r="23" spans="1:5" s="16" customFormat="1" ht="44.25" customHeight="1">
      <c r="A23" s="6" t="s">
        <v>1356</v>
      </c>
      <c r="B23" s="7">
        <v>60000</v>
      </c>
      <c r="C23" s="7"/>
      <c r="D23" s="7">
        <f t="shared" si="1"/>
        <v>-60000</v>
      </c>
      <c r="E23" s="18" t="s">
        <v>1357</v>
      </c>
    </row>
    <row r="24" spans="1:5" s="16" customFormat="1" ht="42.75" customHeight="1">
      <c r="A24" s="6" t="s">
        <v>1358</v>
      </c>
      <c r="B24" s="7"/>
      <c r="C24" s="7">
        <v>642</v>
      </c>
      <c r="D24" s="7">
        <f t="shared" si="1"/>
        <v>642</v>
      </c>
      <c r="E24" s="18" t="s">
        <v>1359</v>
      </c>
    </row>
    <row r="25" spans="1:5" s="16" customFormat="1" ht="30" customHeight="1">
      <c r="A25" s="11"/>
      <c r="B25" s="12"/>
      <c r="C25" s="12"/>
      <c r="D25" s="12">
        <f t="shared" si="1"/>
        <v>0</v>
      </c>
      <c r="E25" s="18"/>
    </row>
    <row r="26" spans="1:5" s="16" customFormat="1" ht="30" customHeight="1">
      <c r="A26" s="7" t="s">
        <v>1360</v>
      </c>
      <c r="B26" s="12">
        <f>'政府性基金收入调整'!B23-B27</f>
        <v>0</v>
      </c>
      <c r="C26" s="12">
        <f>'政府性基金收入调整'!C23-C27</f>
        <v>0</v>
      </c>
      <c r="D26" s="12">
        <f t="shared" si="1"/>
        <v>0</v>
      </c>
      <c r="E26" s="18"/>
    </row>
    <row r="27" spans="1:5" s="16" customFormat="1" ht="30" customHeight="1">
      <c r="A27" s="7" t="s">
        <v>158</v>
      </c>
      <c r="B27" s="7">
        <f>SUM(B4,B23,B22,B24)</f>
        <v>433200</v>
      </c>
      <c r="C27" s="7">
        <f>SUM(C4,C23,C22,C24)</f>
        <v>440012</v>
      </c>
      <c r="D27" s="7">
        <f>SUM(D4,D23,D22,D24)</f>
        <v>6812</v>
      </c>
      <c r="E27" s="18"/>
    </row>
    <row r="28" spans="1:2" s="16" customFormat="1" ht="22.5" customHeight="1">
      <c r="A28" s="20"/>
      <c r="B28" s="20"/>
    </row>
    <row r="29" spans="1:2" s="16" customFormat="1" ht="22.5" customHeight="1">
      <c r="A29" s="20"/>
      <c r="B29" s="20"/>
    </row>
    <row r="30" spans="1:2" s="16" customFormat="1" ht="22.5" customHeight="1">
      <c r="A30" s="20"/>
      <c r="B30" s="20"/>
    </row>
    <row r="31" spans="1:2" s="16" customFormat="1" ht="22.5" customHeight="1">
      <c r="A31" s="20"/>
      <c r="B31" s="20"/>
    </row>
    <row r="32" spans="1:2" s="16" customFormat="1" ht="22.5" customHeight="1">
      <c r="A32" s="20"/>
      <c r="B32" s="20"/>
    </row>
    <row r="33" ht="22.5" customHeight="1"/>
    <row r="34" ht="24.75" customHeight="1"/>
    <row r="35" ht="21.75" customHeight="1"/>
    <row r="36" ht="21.75" customHeight="1"/>
    <row r="37" ht="21.75" customHeight="1"/>
    <row r="38" ht="21.75" customHeight="1"/>
    <row r="39" ht="21.75" customHeight="1"/>
    <row r="40" ht="21.75" customHeight="1"/>
    <row r="41" ht="21.75" customHeight="1"/>
    <row r="42" ht="21.75" customHeight="1"/>
    <row r="43" ht="21.75" customHeight="1"/>
    <row r="44" ht="21.75" customHeight="1"/>
    <row r="45" ht="21.75" customHeight="1"/>
    <row r="46" ht="21.75" customHeight="1"/>
    <row r="47" ht="21.75" customHeight="1"/>
    <row r="48" ht="21.75" customHeight="1"/>
    <row r="49" ht="21.75" customHeight="1"/>
    <row r="50" ht="21.75" customHeight="1"/>
    <row r="51" ht="21.75" customHeight="1"/>
    <row r="52" ht="21.75" customHeight="1"/>
    <row r="53" ht="21.75" customHeight="1"/>
    <row r="54" ht="21.75" customHeight="1"/>
    <row r="55" ht="21.75" customHeight="1"/>
    <row r="56" ht="21.75" customHeight="1"/>
    <row r="57" ht="21.75" customHeight="1"/>
    <row r="58" ht="21.75" customHeight="1"/>
    <row r="59" ht="21.75" customHeight="1"/>
    <row r="60" ht="21.75" customHeight="1"/>
    <row r="61" ht="21.75" customHeight="1"/>
    <row r="62" ht="21.75" customHeight="1"/>
    <row r="63" ht="21.75" customHeight="1"/>
    <row r="64" ht="21.75" customHeight="1"/>
    <row r="65" ht="21.75" customHeight="1"/>
    <row r="66" ht="21.75" customHeight="1"/>
    <row r="67" ht="21.75" customHeight="1"/>
    <row r="68" ht="21.75" customHeight="1"/>
    <row r="69" ht="21.75" customHeight="1"/>
    <row r="70" ht="21.75" customHeight="1"/>
    <row r="71" ht="21.75" customHeight="1"/>
    <row r="72" ht="21.75" customHeight="1"/>
    <row r="73" ht="21.75" customHeight="1"/>
    <row r="74" ht="21.75" customHeight="1"/>
    <row r="75" ht="21.75" customHeight="1"/>
    <row r="76" ht="21.75" customHeight="1"/>
    <row r="77" ht="21.75" customHeight="1"/>
    <row r="78" ht="21.75" customHeight="1"/>
    <row r="79" ht="21.75" customHeight="1"/>
    <row r="80" ht="21.75" customHeight="1"/>
    <row r="81" ht="21.75" customHeight="1"/>
    <row r="82" ht="21.75" customHeight="1"/>
    <row r="83" ht="21.75" customHeight="1"/>
    <row r="84" ht="21.75" customHeight="1"/>
    <row r="85" ht="21.75" customHeight="1"/>
    <row r="86" ht="21.75" customHeight="1"/>
    <row r="87" ht="21.75" customHeight="1"/>
    <row r="88" ht="21.75" customHeight="1"/>
    <row r="89" ht="21.75" customHeight="1"/>
    <row r="90" ht="21.75" customHeight="1"/>
    <row r="91" ht="21.75" customHeight="1"/>
    <row r="92" ht="21.75" customHeight="1"/>
    <row r="93" ht="21.75" customHeight="1"/>
    <row r="94" ht="21.75" customHeight="1"/>
    <row r="95" ht="21.75" customHeight="1"/>
    <row r="96" ht="21.75" customHeight="1"/>
    <row r="97" ht="21.75" customHeight="1"/>
    <row r="98" ht="21.75" customHeight="1"/>
    <row r="99" ht="21.75" customHeight="1"/>
    <row r="100" ht="21.75" customHeight="1"/>
    <row r="101" ht="21.75" customHeight="1"/>
    <row r="102" ht="21.75" customHeight="1"/>
    <row r="103" ht="21.75" customHeight="1"/>
    <row r="104" ht="21.75" customHeight="1"/>
    <row r="105" ht="21.75" customHeight="1"/>
    <row r="106" ht="21.75" customHeight="1"/>
    <row r="107" ht="21.75" customHeight="1"/>
    <row r="108" ht="21.75" customHeight="1"/>
    <row r="109" ht="21.75" customHeight="1"/>
    <row r="110" ht="21.75" customHeight="1"/>
    <row r="111" ht="21.75" customHeight="1"/>
    <row r="112" ht="21.75" customHeight="1"/>
    <row r="113" ht="21.75" customHeight="1"/>
    <row r="114" ht="21.75" customHeight="1"/>
    <row r="115" ht="21.75" customHeight="1"/>
    <row r="116" ht="21.75" customHeight="1"/>
    <row r="117" ht="21.75" customHeight="1"/>
    <row r="118" ht="21.75" customHeight="1"/>
    <row r="119" ht="21.75" customHeight="1"/>
    <row r="120" ht="21.75" customHeight="1"/>
    <row r="121" ht="21.75" customHeight="1"/>
    <row r="122" ht="21.75" customHeight="1"/>
    <row r="123" ht="21.75" customHeight="1"/>
    <row r="124" ht="21.75" customHeight="1"/>
    <row r="125" ht="21.75" customHeight="1"/>
    <row r="126" ht="21.75" customHeight="1"/>
    <row r="127" ht="21.75" customHeight="1"/>
    <row r="128" ht="21.75" customHeight="1"/>
    <row r="129" ht="21.75" customHeight="1"/>
    <row r="130" ht="21.75" customHeight="1"/>
    <row r="131" ht="21.75" customHeight="1"/>
    <row r="132" ht="21.75" customHeight="1"/>
    <row r="133" ht="21.75" customHeight="1"/>
    <row r="134" ht="21.75" customHeight="1"/>
    <row r="135" ht="21.75" customHeight="1"/>
    <row r="136" ht="21.75" customHeight="1"/>
    <row r="137" ht="21.75" customHeight="1"/>
    <row r="138" ht="21.75" customHeight="1"/>
    <row r="139" ht="21.75" customHeight="1"/>
    <row r="140" ht="21.75" customHeight="1"/>
    <row r="141" ht="21.75" customHeight="1"/>
    <row r="142" ht="21.75" customHeight="1"/>
    <row r="143" ht="21.75" customHeight="1"/>
    <row r="144" ht="21.75" customHeight="1"/>
    <row r="145" ht="21.75" customHeight="1"/>
    <row r="146" ht="21.75" customHeight="1"/>
    <row r="147" ht="21.75" customHeight="1"/>
    <row r="148" spans="1:2" s="37" customFormat="1" ht="21.75" customHeight="1">
      <c r="A148" s="20"/>
      <c r="B148" s="20"/>
    </row>
    <row r="149" ht="21.75" customHeight="1"/>
    <row r="150" ht="21.75" customHeight="1"/>
    <row r="151" ht="21.75" customHeight="1"/>
    <row r="152" ht="21.75" customHeight="1"/>
    <row r="153" ht="21.75" customHeight="1"/>
    <row r="154" ht="21.75" customHeight="1"/>
    <row r="155" ht="21.75" customHeight="1"/>
    <row r="156" ht="21.75" customHeight="1"/>
    <row r="157" ht="21.75" customHeight="1"/>
    <row r="158" ht="21.75" customHeight="1"/>
    <row r="159" ht="21.75" customHeight="1"/>
    <row r="160" ht="21.75" customHeight="1"/>
    <row r="161" ht="21.75" customHeight="1"/>
    <row r="162" ht="21.75" customHeight="1"/>
    <row r="163" ht="21.75" customHeight="1"/>
    <row r="164" ht="21.75" customHeight="1"/>
    <row r="165" ht="21.75" customHeight="1"/>
    <row r="166" ht="21.75" customHeight="1"/>
    <row r="167" ht="21.75" customHeight="1"/>
    <row r="168" ht="21.75" customHeight="1"/>
    <row r="169" ht="21.75" customHeight="1"/>
    <row r="170" ht="21.75" customHeight="1"/>
    <row r="171" ht="21.75" customHeight="1"/>
    <row r="172" ht="21.75" customHeight="1"/>
    <row r="173" ht="21.75" customHeight="1"/>
    <row r="174" ht="21.75" customHeight="1"/>
    <row r="175" ht="21.75" customHeight="1"/>
    <row r="176" ht="21.75" customHeight="1"/>
    <row r="177" ht="21.75" customHeight="1"/>
    <row r="178" ht="21.75" customHeight="1"/>
    <row r="179" ht="21.75" customHeight="1"/>
    <row r="180" ht="21.75" customHeight="1"/>
    <row r="181" ht="21.75" customHeight="1"/>
    <row r="182" ht="20.25" customHeight="1"/>
    <row r="183" ht="20.25" customHeight="1"/>
    <row r="184" ht="20.25" customHeight="1"/>
    <row r="185" ht="20.25" customHeight="1"/>
    <row r="186" ht="20.25" customHeight="1"/>
    <row r="187" ht="20.25" customHeight="1"/>
    <row r="188" ht="20.25" customHeight="1"/>
  </sheetData>
  <sheetProtection/>
  <mergeCells count="2">
    <mergeCell ref="A1:E1"/>
    <mergeCell ref="B2:E2"/>
  </mergeCells>
  <printOptions horizontalCentered="1"/>
  <pageMargins left="0.5902039723133478" right="0.5902039723133478" top="0.7874015748031497" bottom="0.5902039723133478" header="0.27565998355234705" footer="0.3937007874015748"/>
  <pageSetup firstPageNumber="0" useFirstPageNumber="1" horizontalDpi="600" verticalDpi="600" orientation="portrait" paperSize="9" scale="76"/>
</worksheet>
</file>

<file path=xl/worksheets/sheet9.xml><?xml version="1.0" encoding="utf-8"?>
<worksheet xmlns="http://schemas.openxmlformats.org/spreadsheetml/2006/main" xmlns:r="http://schemas.openxmlformats.org/officeDocument/2006/relationships">
  <dimension ref="A1:H16"/>
  <sheetViews>
    <sheetView showZeros="0" zoomScaleSheetLayoutView="100" workbookViewId="0" topLeftCell="A1">
      <selection activeCell="E3" sqref="E3"/>
    </sheetView>
  </sheetViews>
  <sheetFormatPr defaultColWidth="9.00390625" defaultRowHeight="13.5"/>
  <cols>
    <col min="1" max="1" width="28.125" style="20" customWidth="1"/>
    <col min="2" max="4" width="10.625" style="20" customWidth="1"/>
    <col min="5" max="5" width="33.00390625" style="20" customWidth="1"/>
    <col min="6" max="6" width="9.00390625" style="20" customWidth="1"/>
    <col min="7" max="7" width="12.625" style="20" bestFit="1" customWidth="1"/>
    <col min="8" max="16384" width="9.00390625" style="20" customWidth="1"/>
  </cols>
  <sheetData>
    <row r="1" spans="1:5" ht="44.25" customHeight="1">
      <c r="A1" s="2" t="s">
        <v>1361</v>
      </c>
      <c r="B1" s="2"/>
      <c r="C1" s="2"/>
      <c r="D1" s="2"/>
      <c r="E1" s="2"/>
    </row>
    <row r="2" spans="1:5" ht="21.75" customHeight="1">
      <c r="A2" s="33" t="s">
        <v>1362</v>
      </c>
      <c r="B2" s="34"/>
      <c r="D2" s="17" t="s">
        <v>22</v>
      </c>
      <c r="E2" s="17"/>
    </row>
    <row r="3" spans="1:5" ht="44.25" customHeight="1">
      <c r="A3" s="32" t="s">
        <v>1363</v>
      </c>
      <c r="B3" s="32" t="s">
        <v>24</v>
      </c>
      <c r="C3" s="7" t="s">
        <v>25</v>
      </c>
      <c r="D3" s="7" t="s">
        <v>26</v>
      </c>
      <c r="E3" s="7" t="s">
        <v>27</v>
      </c>
    </row>
    <row r="4" spans="1:5" ht="39.75" customHeight="1">
      <c r="A4" s="24" t="s">
        <v>1364</v>
      </c>
      <c r="B4" s="32">
        <f>SUM(B5:B9)</f>
        <v>215</v>
      </c>
      <c r="C4" s="7">
        <f>SUM(C5:C9)</f>
        <v>2077</v>
      </c>
      <c r="D4" s="7">
        <f>C4-B4</f>
        <v>1862</v>
      </c>
      <c r="E4" s="28"/>
    </row>
    <row r="5" spans="1:5" ht="116.25" customHeight="1">
      <c r="A5" s="26" t="s">
        <v>1365</v>
      </c>
      <c r="B5" s="35">
        <v>205</v>
      </c>
      <c r="C5" s="12">
        <v>998</v>
      </c>
      <c r="D5" s="7">
        <f aca="true" t="shared" si="0" ref="D5:D16">C5-B5</f>
        <v>793</v>
      </c>
      <c r="E5" s="11" t="s">
        <v>1366</v>
      </c>
    </row>
    <row r="6" spans="1:5" ht="66" customHeight="1">
      <c r="A6" s="26" t="s">
        <v>1367</v>
      </c>
      <c r="B6" s="35">
        <v>10</v>
      </c>
      <c r="C6" s="12"/>
      <c r="D6" s="7">
        <f t="shared" si="0"/>
        <v>-10</v>
      </c>
      <c r="E6" s="11" t="s">
        <v>1368</v>
      </c>
    </row>
    <row r="7" spans="1:5" ht="39.75" customHeight="1">
      <c r="A7" s="26" t="s">
        <v>1369</v>
      </c>
      <c r="B7" s="35"/>
      <c r="C7" s="12"/>
      <c r="D7" s="7">
        <f t="shared" si="0"/>
        <v>0</v>
      </c>
      <c r="E7" s="11"/>
    </row>
    <row r="8" spans="1:5" ht="39.75" customHeight="1">
      <c r="A8" s="26" t="s">
        <v>1370</v>
      </c>
      <c r="B8" s="35"/>
      <c r="C8" s="12">
        <v>1079</v>
      </c>
      <c r="D8" s="7">
        <f t="shared" si="0"/>
        <v>1079</v>
      </c>
      <c r="E8" s="11" t="s">
        <v>1371</v>
      </c>
    </row>
    <row r="9" spans="1:5" ht="39.75" customHeight="1">
      <c r="A9" s="26" t="s">
        <v>1372</v>
      </c>
      <c r="B9" s="35"/>
      <c r="C9" s="12"/>
      <c r="D9" s="7">
        <f t="shared" si="0"/>
        <v>0</v>
      </c>
      <c r="E9" s="28"/>
    </row>
    <row r="10" spans="1:5" ht="39.75" customHeight="1">
      <c r="A10" s="24" t="s">
        <v>62</v>
      </c>
      <c r="B10" s="35"/>
      <c r="C10" s="12">
        <v>681</v>
      </c>
      <c r="D10" s="7">
        <f t="shared" si="0"/>
        <v>681</v>
      </c>
      <c r="E10" s="11" t="s">
        <v>1373</v>
      </c>
    </row>
    <row r="11" spans="1:5" ht="39.75" customHeight="1">
      <c r="A11" s="28"/>
      <c r="B11" s="35"/>
      <c r="C11" s="12"/>
      <c r="D11" s="7">
        <f t="shared" si="0"/>
        <v>0</v>
      </c>
      <c r="E11" s="28"/>
    </row>
    <row r="12" spans="1:8" ht="39.75" customHeight="1">
      <c r="A12" s="28"/>
      <c r="B12" s="35"/>
      <c r="C12" s="12"/>
      <c r="D12" s="7">
        <f t="shared" si="0"/>
        <v>0</v>
      </c>
      <c r="E12" s="28"/>
      <c r="H12" s="21"/>
    </row>
    <row r="13" spans="1:5" ht="39.75" customHeight="1">
      <c r="A13" s="24"/>
      <c r="B13" s="35"/>
      <c r="C13" s="12"/>
      <c r="D13" s="7">
        <f t="shared" si="0"/>
        <v>0</v>
      </c>
      <c r="E13" s="28"/>
    </row>
    <row r="14" spans="1:5" ht="39.75" customHeight="1">
      <c r="A14" s="32"/>
      <c r="B14" s="35"/>
      <c r="C14" s="12"/>
      <c r="D14" s="7">
        <f t="shared" si="0"/>
        <v>0</v>
      </c>
      <c r="E14" s="28"/>
    </row>
    <row r="15" spans="1:5" ht="39.75" customHeight="1">
      <c r="A15" s="24" t="s">
        <v>1374</v>
      </c>
      <c r="B15" s="35"/>
      <c r="C15" s="12"/>
      <c r="D15" s="7">
        <f t="shared" si="0"/>
        <v>0</v>
      </c>
      <c r="E15" s="28"/>
    </row>
    <row r="16" spans="1:5" ht="39.75" customHeight="1">
      <c r="A16" s="32" t="s">
        <v>1329</v>
      </c>
      <c r="B16" s="32">
        <f>SUM(B4,B15,B10)</f>
        <v>215</v>
      </c>
      <c r="C16" s="7">
        <f>SUM(C4,C15,C10)</f>
        <v>2758</v>
      </c>
      <c r="D16" s="7">
        <f t="shared" si="0"/>
        <v>2543</v>
      </c>
      <c r="E16" s="28"/>
    </row>
  </sheetData>
  <sheetProtection/>
  <mergeCells count="2">
    <mergeCell ref="A1:E1"/>
    <mergeCell ref="D2:E2"/>
  </mergeCells>
  <printOptions horizontalCentered="1"/>
  <pageMargins left="0.5905511811023623" right="0.5905511811023623" top="0.7874015748031497" bottom="0.5905511811023623" header="0.5118110236220472" footer="0.5118110236220472"/>
  <pageSetup firstPageNumber="0" useFirstPageNumber="1" horizontalDpi="600" verticalDpi="600" orientation="portrait" paperSize="9" scale="93"/>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cp:lastPrinted>2020-12-24T02:06:30Z</cp:lastPrinted>
  <dcterms:created xsi:type="dcterms:W3CDTF">2018-12-17T01:56:13Z</dcterms:created>
  <dcterms:modified xsi:type="dcterms:W3CDTF">2020-12-25T00:50:36Z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2052-10.8.2.7072</vt:lpwstr>
  </property>
</Properties>
</file>